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activeTab="2"/>
  </bookViews>
  <sheets>
    <sheet name="YTÜ 2022-2024 PROJE YAT.TEKLİFL" sheetId="1" r:id="rId1"/>
    <sheet name="2-YTÜ 2022-2024  HARCA YAT.TEKL" sheetId="2" r:id="rId2"/>
    <sheet name="3-2022 YATIRIM TEK. TABL." sheetId="4" r:id="rId3"/>
    <sheet name="Sayfa6" sheetId="11" r:id="rId4"/>
  </sheets>
  <definedNames>
    <definedName name="Avans">#REF!</definedName>
    <definedName name="ButceYil">#REF!</definedName>
    <definedName name="KurAd">#REF!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 i="1" l="1"/>
  <c r="O13" i="1"/>
  <c r="P13" i="1"/>
  <c r="M13" i="1"/>
  <c r="D31" i="4" l="1"/>
  <c r="C31" i="4"/>
  <c r="F8" i="1"/>
  <c r="F7" i="1" s="1"/>
  <c r="G7" i="1"/>
  <c r="H7" i="1"/>
  <c r="I7" i="1"/>
  <c r="M8" i="1"/>
  <c r="P8" i="1"/>
  <c r="O7" i="1"/>
  <c r="N7" i="1"/>
  <c r="L7" i="1"/>
  <c r="K7" i="1"/>
  <c r="J7" i="1"/>
  <c r="O14" i="1"/>
  <c r="O15" i="1" l="1"/>
  <c r="P7" i="1"/>
  <c r="N15" i="1"/>
  <c r="M15" i="1"/>
  <c r="F9" i="1"/>
  <c r="F6" i="1" s="1"/>
  <c r="G9" i="1"/>
  <c r="G6" i="1" s="1"/>
  <c r="H9" i="1"/>
  <c r="H6" i="1" s="1"/>
  <c r="I9" i="1"/>
  <c r="I6" i="1" s="1"/>
  <c r="M7" i="1" l="1"/>
  <c r="G29" i="2"/>
  <c r="G25" i="2"/>
  <c r="G19" i="2"/>
  <c r="G7" i="2"/>
  <c r="D7" i="2"/>
  <c r="D25" i="2"/>
  <c r="D29" i="2"/>
  <c r="F29" i="2"/>
  <c r="F25" i="2"/>
  <c r="E32" i="2"/>
  <c r="E41" i="2" s="1"/>
  <c r="E40" i="2" s="1"/>
  <c r="E42" i="2" s="1"/>
  <c r="F7" i="2"/>
  <c r="E36" i="2"/>
  <c r="F33" i="2"/>
  <c r="F36" i="2" s="1"/>
  <c r="G33" i="2"/>
  <c r="G36" i="2" s="1"/>
  <c r="H33" i="2"/>
  <c r="H36" i="2" s="1"/>
  <c r="I33" i="2"/>
  <c r="I36" i="2" s="1"/>
  <c r="D33" i="2"/>
  <c r="D36" i="2" s="1"/>
  <c r="G32" i="2" l="1"/>
  <c r="G41" i="2" s="1"/>
  <c r="G40" i="2" s="1"/>
  <c r="K98" i="4" l="1"/>
  <c r="J98" i="4"/>
  <c r="I98" i="4"/>
  <c r="K95" i="4"/>
  <c r="J95" i="4"/>
  <c r="I95" i="4"/>
  <c r="K91" i="4"/>
  <c r="J91" i="4"/>
  <c r="I91" i="4"/>
  <c r="K84" i="4"/>
  <c r="J84" i="4"/>
  <c r="I84" i="4"/>
  <c r="E22" i="4"/>
  <c r="E23" i="4"/>
  <c r="E21" i="4"/>
  <c r="E20" i="4"/>
  <c r="I99" i="4" l="1"/>
  <c r="K99" i="4"/>
  <c r="J99" i="4"/>
  <c r="L9" i="1" l="1"/>
  <c r="L6" i="1" s="1"/>
  <c r="K9" i="1"/>
  <c r="K6" i="1" s="1"/>
  <c r="J9" i="1"/>
  <c r="J6" i="1" s="1"/>
  <c r="P14" i="1"/>
  <c r="P15" i="1" s="1"/>
  <c r="N9" i="1"/>
  <c r="N6" i="1" s="1"/>
  <c r="O9" i="1" l="1"/>
  <c r="O6" i="1" s="1"/>
  <c r="M9" i="1"/>
  <c r="M6" i="1" s="1"/>
  <c r="K76" i="4" l="1"/>
  <c r="J76" i="4"/>
  <c r="I76" i="4"/>
  <c r="K73" i="4"/>
  <c r="J73" i="4"/>
  <c r="I73" i="4"/>
  <c r="K69" i="4"/>
  <c r="J69" i="4"/>
  <c r="I69" i="4"/>
  <c r="K62" i="4"/>
  <c r="J62" i="4"/>
  <c r="I62" i="4"/>
  <c r="M45" i="4"/>
  <c r="D34" i="4" s="1"/>
  <c r="L45" i="4"/>
  <c r="C34" i="4" s="1"/>
  <c r="J45" i="4"/>
  <c r="D33" i="4" s="1"/>
  <c r="I45" i="4"/>
  <c r="C33" i="4" s="1"/>
  <c r="G45" i="4"/>
  <c r="D32" i="4" s="1"/>
  <c r="F45" i="4"/>
  <c r="C32" i="4" s="1"/>
  <c r="P44" i="4"/>
  <c r="O44" i="4"/>
  <c r="H44" i="4"/>
  <c r="P43" i="4"/>
  <c r="O43" i="4"/>
  <c r="N43" i="4"/>
  <c r="N45" i="4" s="1"/>
  <c r="K43" i="4"/>
  <c r="K45" i="4" s="1"/>
  <c r="H43" i="4"/>
  <c r="F31" i="4" s="1"/>
  <c r="E19" i="4"/>
  <c r="E18" i="4"/>
  <c r="J77" i="4" l="1"/>
  <c r="H45" i="4"/>
  <c r="P45" i="4"/>
  <c r="Q44" i="4"/>
  <c r="D35" i="4"/>
  <c r="K77" i="4"/>
  <c r="I77" i="4"/>
  <c r="F33" i="4"/>
  <c r="Q43" i="4"/>
  <c r="F34" i="4"/>
  <c r="C35" i="4"/>
  <c r="F32" i="4"/>
  <c r="O45" i="4"/>
  <c r="Q45" i="4" l="1"/>
  <c r="F35" i="4"/>
  <c r="F19" i="2" l="1"/>
  <c r="F32" i="2" s="1"/>
  <c r="F41" i="2" s="1"/>
  <c r="F40" i="2" s="1"/>
  <c r="F42" i="2" s="1"/>
  <c r="I29" i="2"/>
  <c r="H29" i="2"/>
  <c r="J30" i="2"/>
  <c r="J27" i="2"/>
  <c r="J26" i="2"/>
  <c r="H25" i="2"/>
  <c r="I25" i="2"/>
  <c r="J21" i="2"/>
  <c r="J22" i="2"/>
  <c r="J23" i="2"/>
  <c r="J24" i="2"/>
  <c r="J20" i="2"/>
  <c r="J9" i="2"/>
  <c r="J11" i="2"/>
  <c r="J12" i="2"/>
  <c r="J13" i="2"/>
  <c r="J14" i="2"/>
  <c r="J15" i="2"/>
  <c r="J16" i="2"/>
  <c r="J17" i="2"/>
  <c r="J8" i="2"/>
  <c r="H19" i="2"/>
  <c r="I19" i="2"/>
  <c r="H7" i="2"/>
  <c r="I7" i="2"/>
  <c r="D19" i="2"/>
  <c r="I32" i="2" l="1"/>
  <c r="I41" i="2" s="1"/>
  <c r="I40" i="2" s="1"/>
  <c r="I42" i="2" s="1"/>
  <c r="J7" i="2"/>
  <c r="J25" i="2"/>
  <c r="H32" i="2"/>
  <c r="H41" i="2" s="1"/>
  <c r="H40" i="2" s="1"/>
  <c r="J19" i="2"/>
  <c r="D32" i="2"/>
  <c r="D41" i="2" s="1"/>
  <c r="D40" i="2" s="1"/>
  <c r="D42" i="2" s="1"/>
  <c r="H42" i="2" l="1"/>
  <c r="P9" i="1"/>
  <c r="P6" i="1" s="1"/>
  <c r="J29" i="2" l="1"/>
  <c r="J32" i="2" s="1"/>
  <c r="J41" i="2" s="1"/>
  <c r="J40" i="2" s="1"/>
  <c r="J42" i="2" s="1"/>
  <c r="G42" i="2" l="1"/>
</calcChain>
</file>

<file path=xl/sharedStrings.xml><?xml version="1.0" encoding="utf-8"?>
<sst xmlns="http://schemas.openxmlformats.org/spreadsheetml/2006/main" count="238" uniqueCount="197">
  <si>
    <t>PROJENİN ADI</t>
  </si>
  <si>
    <t>YERİ</t>
  </si>
  <si>
    <t>KARAKTERİSTİĞİ</t>
  </si>
  <si>
    <t>İŞİN</t>
  </si>
  <si>
    <t>PROJE TUTARI</t>
  </si>
  <si>
    <t>BAŞLAMA TARİHİ</t>
  </si>
  <si>
    <t>BİTİŞ TARİHİ</t>
  </si>
  <si>
    <t>MUHTELİF İŞLER PROJESİ</t>
  </si>
  <si>
    <t xml:space="preserve">Bakım Onarım , Bilgi ve İletişim Teknolojileri , Kesin Hesap , Makine-Teçhizat
</t>
  </si>
  <si>
    <t>EĞİTİM-YÜKSEKÖĞRETİM</t>
  </si>
  <si>
    <t>Büyük Onarım</t>
  </si>
  <si>
    <t>2021 YILI ÖDENEĞİ</t>
  </si>
  <si>
    <t>TOPLAM ÖDENEK</t>
  </si>
  <si>
    <t>2022 KURUM TEKLİFİ</t>
  </si>
  <si>
    <t>2022-2024 KURUM TEKLİFİ</t>
  </si>
  <si>
    <t>YILSONU HARCAMA TAHMİNİ</t>
  </si>
  <si>
    <t>YILSONU KALAN ÖDENEK</t>
  </si>
  <si>
    <t>2022-2024 TAVAN TEKLİFİ</t>
  </si>
  <si>
    <t>2022 TAVAN TEKLİFİ</t>
  </si>
  <si>
    <t>PROJE AÇIKLAMALARI</t>
  </si>
  <si>
    <t xml:space="preserve">2022-2024   EK ÖDENEK  TEKLİFİ </t>
  </si>
  <si>
    <t>2022 İLAVE EK ÖDENEK TEKLİFİ</t>
  </si>
  <si>
    <t>BİRİMLER</t>
  </si>
  <si>
    <t>GENEL TOPLAM</t>
  </si>
  <si>
    <t>BÜTÇE ÖDENEĞİ</t>
  </si>
  <si>
    <t>HAZİRAN  HARCAMA</t>
  </si>
  <si>
    <t>HAZİNE  ÖDENEĞİ</t>
  </si>
  <si>
    <t>İDARİ MALİ İŞLER</t>
  </si>
  <si>
    <t>2021</t>
  </si>
  <si>
    <t>Alt Faaliyet Adı</t>
  </si>
  <si>
    <t>Ekonomik</t>
  </si>
  <si>
    <t>Tertip</t>
  </si>
  <si>
    <t>Büro Mefruşatı Alımları</t>
  </si>
  <si>
    <t>Bilgisayar Alımları</t>
  </si>
  <si>
    <t>Laboratuar Cihazı Alımları</t>
  </si>
  <si>
    <t>Metal Ürün  Alımları</t>
  </si>
  <si>
    <t>Bilgisayar Yazılımı Alımları</t>
  </si>
  <si>
    <t>Diğer Gayrimenkul Büyük Onarım Giderleri</t>
  </si>
  <si>
    <t>62.239.756.12188-0410.0008-02-06.07.90.01</t>
  </si>
  <si>
    <t>Muhtelif İşler</t>
  </si>
  <si>
    <t>62.239.756.12181-0410.0003-02-06.01.10.01</t>
  </si>
  <si>
    <t>Okul Mefruşatı Alımları</t>
  </si>
  <si>
    <t>62.239.756.12181-0410.0003-02-06.01.10.03</t>
  </si>
  <si>
    <t>Büro Makinaları Alımları</t>
  </si>
  <si>
    <t>62.239.756.12181-0410.0003-02-06.01.20.01</t>
  </si>
  <si>
    <t>62.239.756.12181-0410.0003-02-06.01.20.02</t>
  </si>
  <si>
    <t>62.239.756.12181-0410.0003-02-06.01.20.04</t>
  </si>
  <si>
    <t>İşyeri Makine Teçhizat Alımları</t>
  </si>
  <si>
    <t>62.239.756.12181-0410.0003-02-06.01.20.05</t>
  </si>
  <si>
    <t>Diğer Makine Teçhizat Alımları</t>
  </si>
  <si>
    <t>62.239.756.12181-0410.0003-02-06.01.20.90</t>
  </si>
  <si>
    <t>Atölye Gereçleri Alımları</t>
  </si>
  <si>
    <t>62.239.756.12181-0410.0003-02-06.01.30.02</t>
  </si>
  <si>
    <t>Zirai Gereç Alımları</t>
  </si>
  <si>
    <t>62.239.756.12181-0410.0003-02-06.01.30.05</t>
  </si>
  <si>
    <t>Hammadde Alımları</t>
  </si>
  <si>
    <t>62.239.756.12181-0410.0003-02-06.02.20.01</t>
  </si>
  <si>
    <t>Kereste ve Kereste Ürünleri  Alımları</t>
  </si>
  <si>
    <t>62.239.756.12181-0410.0003-02-06.02.50.01</t>
  </si>
  <si>
    <t>Kağıt ve Kağıt Ürünleri  Alımları</t>
  </si>
  <si>
    <t>62.239.756.12181-0410.0003-02-06.02.60.01</t>
  </si>
  <si>
    <t>62.239.756.12181-0410.0003-02-06.02.80.01</t>
  </si>
  <si>
    <t>Diğer Menkul Sermaye Üretim Giderleri</t>
  </si>
  <si>
    <t>62.239.756.12181-0410.0003-02-06.02.90.01</t>
  </si>
  <si>
    <t>62.239.756.12181-0410.0003-02-06.03.10.01</t>
  </si>
  <si>
    <t>Lisans Alımları</t>
  </si>
  <si>
    <t>62.239.756.12181-0410.0003-02-06.03.30.01</t>
  </si>
  <si>
    <t>Müteahhitlik Giderleri</t>
  </si>
  <si>
    <t>62.239.756.12181-0410.0003-02-06.06.70.01</t>
  </si>
  <si>
    <t>Diğer Mefruşat Alımları</t>
  </si>
  <si>
    <t>06.1 MAMUL MAL ALIMLARI</t>
  </si>
  <si>
    <t>06.2MENKUL SERMAYE ÜRETİM GİDERLERİ</t>
  </si>
  <si>
    <t>06.3 GAYRİMADDİ HAK ALIMLARI</t>
  </si>
  <si>
    <t>06.07 GAYRİMENKUL BÜYÜK ONARIM GİD.</t>
  </si>
  <si>
    <t>62.239.756.12181-0410.0003-02-06.01</t>
  </si>
  <si>
    <t>62.239.756.12181-0410.0003-02-06.02</t>
  </si>
  <si>
    <t>62.239.756.12181-0410.0003-02-06.03</t>
  </si>
  <si>
    <t>62.239.756.12181-0410.0003-02-06.06</t>
  </si>
  <si>
    <t>06.6  MENKUL MALLARIN BÜYÜK ONARIM GİDERİ</t>
  </si>
  <si>
    <t>TOPLAM</t>
  </si>
  <si>
    <t>EĞİTİM- YÜKSEKÖĞRETİM.</t>
  </si>
  <si>
    <t>HAZİNE</t>
  </si>
  <si>
    <t>ÖZGELİR</t>
  </si>
  <si>
    <t>HAZİRAN HARCAMA</t>
  </si>
  <si>
    <t>SEKTÖR</t>
  </si>
  <si>
    <t>EĞİTİM - YÜKSEKÖĞRETİM</t>
  </si>
  <si>
    <t>PROJE SAHİBİ KURULUŞ</t>
  </si>
  <si>
    <t>YILDIZ TEKNİK ÜNİVERSİTESİ</t>
  </si>
  <si>
    <t>NUMARASI</t>
  </si>
  <si>
    <t>Yeni Proje</t>
  </si>
  <si>
    <t>İstanbul</t>
  </si>
  <si>
    <t>BAŞLAMA / BİTİŞ TARİHİ</t>
  </si>
  <si>
    <t>2018 YILI harcaması</t>
  </si>
  <si>
    <t>PROJE TUTARI  KURUM</t>
  </si>
  <si>
    <t>PROJE TUTARI TAVAN</t>
  </si>
  <si>
    <t>YILLAR</t>
  </si>
  <si>
    <t>KURUM TEKLİFİ</t>
  </si>
  <si>
    <t>TAVAN TEKLİFİ</t>
  </si>
  <si>
    <t>İLAVE MALİYET</t>
  </si>
  <si>
    <t>TOPLAM  2021-2023</t>
  </si>
  <si>
    <t>YATIRIM TEKLİFLERİYLE YAPILMASI PLANLANAN</t>
  </si>
  <si>
    <t xml:space="preserve">2022 YILI </t>
  </si>
  <si>
    <t>KURUM YATIRIM TEKLİFİ</t>
  </si>
  <si>
    <t>KURUM TEKLİFİ  TOPLAMI</t>
  </si>
  <si>
    <t>TAVAN TEKLİFİ TOPLAMI</t>
  </si>
  <si>
    <t>İLAVE MALİYET TOPLAMI</t>
  </si>
  <si>
    <t xml:space="preserve">EKONOMİK KODLARI </t>
  </si>
  <si>
    <t>AÇIKLAMASI</t>
  </si>
  <si>
    <t>PROJENİN;</t>
  </si>
  <si>
    <t>2019 YILI harcaması</t>
  </si>
  <si>
    <t>2020Yılı harcaması</t>
  </si>
  <si>
    <t>ADI</t>
  </si>
  <si>
    <r>
      <t xml:space="preserve">Muhtelif İşler </t>
    </r>
    <r>
      <rPr>
        <b/>
        <sz val="13"/>
        <color indexed="12"/>
        <rFont val="Arial Tur"/>
        <charset val="162"/>
      </rPr>
      <t>(Makine ve Teçhizat Bilgi Teknolojileri-Taşıt Alımı)</t>
    </r>
  </si>
  <si>
    <t>Makine Teçh. + Bakım Onr. + Bil. Don. + Yaz. Alty. + Küt. Yay. Al. + Taşıt ( T2-4 Adet Binek Hibe T11-a 1Adet otobüs (40 Kişilik Hibe) T11-b1 (otobüs 41 Hibe) toplam 6 Adet T2-4 Adet T11a-1 Adet T11-b 1 adet</t>
  </si>
  <si>
    <t xml:space="preserve">HAZİNE </t>
  </si>
  <si>
    <t>06.1.1 BÜRO VE İŞYERİ MEFRUŞAT ALIMLARI</t>
  </si>
  <si>
    <t>MAL, MALZEME VE HİZMET ALIM TEKLİFLERİNİN</t>
  </si>
  <si>
    <r>
      <t xml:space="preserve">MUHTELİF İŞLER PROJESİ TOPLAMI </t>
    </r>
    <r>
      <rPr>
        <b/>
        <sz val="12"/>
        <color rgb="FF0033CC"/>
        <rFont val="Arial Tur"/>
        <charset val="162"/>
      </rPr>
      <t xml:space="preserve">HAZİNE </t>
    </r>
  </si>
  <si>
    <r>
      <t xml:space="preserve">MUHTELİF İŞLER TOPLAMI   </t>
    </r>
    <r>
      <rPr>
        <b/>
        <sz val="12"/>
        <color rgb="FF0033CC"/>
        <rFont val="Arial Tur"/>
        <charset val="162"/>
      </rPr>
      <t>SKS ÖZGELİR</t>
    </r>
  </si>
  <si>
    <t>MUHTELİF İŞLER PROJESİ GENEL TOPLAM</t>
  </si>
  <si>
    <t xml:space="preserve">MUHTELF İŞLER PROJESİ </t>
  </si>
  <si>
    <t>06.1.MAMUL MAL ALIMLARI</t>
  </si>
  <si>
    <t>Hizmet binalarında bulunan bürolarda eskiyen malzemelerinin yenilenmesi için tefrişat malzemeleri alımı.</t>
  </si>
  <si>
    <t>Laboratuvar ve dersliklerin eskiyen malzemelerinin yenilenmesi dışında 2020 yılında tamamlanacak Misafirhane için tefrişat malzemeleri alımı.</t>
  </si>
  <si>
    <t>Hizmet binalarında bulunan bürolarda eskiyen büro makinalarının yenilenmesi için tefrişat malzemeleri alımı.</t>
  </si>
  <si>
    <t>Hizmet binalarında bulunan bürolar, laboratuvarlar ve dersliklerde kullanılmakta olan ve ekonomik ömrünü tamamlayan bilgisayar, notebook gibi malzemelerin yenilenmesi. Yeni göreve başlayan personele görevin özelliğine göre bilgisayar ve notebook verilmesi. Yeni kurulan veri merkezinin verimli çalışmasını sağlamak amacıyla bilgi işlem altyapısı için storage yedekleme ünitesi, wireless üniteleri, ek sunucu+hyper converge sunucu ve disk üniteleri alımı.</t>
  </si>
  <si>
    <t>Fakültelerimize bağlı laboratuvarlarda kullanılmak üzere muhtelif laboratuvar cihazları alımı.</t>
  </si>
  <si>
    <t>Hizmet binalarında bulunan büro, toplantı salonu gibi mekanlarda kullanılmak üzere barkovizyon ve perdesi, klima, ses ve ışık sistemi gibi malzemelerin alımı.</t>
  </si>
  <si>
    <t xml:space="preserve">Hizmet binaları ile büro, laboratuvar ve dersliklerde kullanılmak üzere jenaratör, asansör, kalorifer kazanı, bariyer, hidrofor, kamera sistemleri, güvenlik sistemleri, plaka tanıma sistemleri gibi alımlar. </t>
  </si>
  <si>
    <t>Araç İşletme Şefliğine ve Atölyelerde kullanılmak üzere pense, çekiç, matkap gibi muhtelif tamir araç gereçleri alımı.</t>
  </si>
  <si>
    <t>Peyzaj işlerinde kullanılmak üzere kürek, kazma, çapa gibi muhtelif bahçe malzemesi alımı.</t>
  </si>
  <si>
    <t>06.2.MENKUL SERMAYE ÜRETİM GİDERLERİ</t>
  </si>
  <si>
    <t>Fakülte laboratuvarlarında kullanılmak üzere muhtelif kimyasal malzeme alımları</t>
  </si>
  <si>
    <t>Ağaç İşleri Atölyesinde masa, dolap, sıra gibi malzemelerin üretiminde kullanılmak üzere muhtelif ahşap malzeme alımı.</t>
  </si>
  <si>
    <t>Matbaa Müdürlüğünde yapılan basım ve yayın işlerinde kullanılmak üzere muhtelif kağıt ve kağıt ürünleri alımı.</t>
  </si>
  <si>
    <t>Demir İşleri Atölyesinde dolap, bariyer, platform, çit, masa gibi malzemelerin üretiminde kullanılmak üzere muhtelif demir malzeme alımı.</t>
  </si>
  <si>
    <t>Atölyelerde üretimi yapılan ürünler için kulp, ayak, menteşe gibi muhtelif hırdavat malzemesi ile matbaa da basım işlerinde kullanılan makinalarda kullanılmak üzere toner alımı.</t>
  </si>
  <si>
    <t>06.3.GAYRİ MADDİ HAK ALIMLARI</t>
  </si>
  <si>
    <t>Büro, Fakülte ve laboratuvarlarda kullanılmak üzere öğrenci bilgi sistemi, anti virüs ve spam yazılımları, mobil imza yazılımı gibi muhtelif yazılım alımları.</t>
  </si>
  <si>
    <t>Büro, Fakülte ve laboratuvarlarda kullanılmak üzere microsoft yazılım lisansı ve Vmvare sanallaştırma lisansları alımı, mezunlar platformu yazılım lisansı, ekders sistemi lisansı, finans yazılımı lisansı, adobe lisansı, ansys lisansı, matlab lisansı, ihale yazılım lisansı, akıllı kart yazılım lisansı gibi muhtelif lisans alımları.</t>
  </si>
  <si>
    <t>06.6.MENKUL MALLARIN BÜYÜK ONARIM GİDERLERİ</t>
  </si>
  <si>
    <t>Kampüslerde bulunan jenaratör, kompanzasyon sistemleri, yangın sistemleri, telefon santrallri, klima ve havalandırma sistemleri, hidrofor istemleri, baskı makinaları, kesintisiz güç kaynakları, doğalgaz kazanları, asansörler ile hizmet araçlarımızın bakım ve onarım giderleri.</t>
  </si>
  <si>
    <t>2020 Yılı Kümülatif Harcama</t>
  </si>
  <si>
    <t xml:space="preserve">2023 YILI </t>
  </si>
  <si>
    <t>2021  SONUNA KADAR TAHMİNİ KÜMÜLATİF HARCAMA</t>
  </si>
  <si>
    <t>2021 Yılı Ödeneği</t>
  </si>
  <si>
    <t xml:space="preserve">2022 YILI TAHMİNİ </t>
  </si>
  <si>
    <t xml:space="preserve">2023 YILI TAHMİNİ </t>
  </si>
  <si>
    <t>2021 YILI ÖDENEK VE HARCAMA</t>
  </si>
  <si>
    <t>2021 KANUN</t>
  </si>
  <si>
    <t>2021 Yılsonu Harcama Tahmin</t>
  </si>
  <si>
    <t>2021 Yıl sonu Ödeneği</t>
  </si>
  <si>
    <t>2022-2022</t>
  </si>
  <si>
    <t>23.06.2021</t>
  </si>
  <si>
    <t>2021 Yılı Haziran Harcama</t>
  </si>
  <si>
    <t>2022 Yılı Fiyatlarıyla,</t>
  </si>
  <si>
    <r>
      <t xml:space="preserve">2022 YATIRIM TEKLİFLERİ TABLOSU </t>
    </r>
    <r>
      <rPr>
        <b/>
        <sz val="12"/>
        <color indexed="10"/>
        <rFont val="Arial Tur"/>
        <charset val="162"/>
      </rPr>
      <t>(KURUM TEKLİFİ)</t>
    </r>
  </si>
  <si>
    <r>
      <t xml:space="preserve">MUHTELİF İŞLER PROJESİ  İLE YAPILACAK  İŞLER AÇIKLAMASI </t>
    </r>
    <r>
      <rPr>
        <b/>
        <sz val="17"/>
        <color rgb="FFFF0000"/>
        <rFont val="Calibri"/>
        <family val="2"/>
        <charset val="162"/>
        <scheme val="minor"/>
      </rPr>
      <t>(İDARİ MALİ İŞLER  DAİRE  BAŞKANLIĞI TARAFINDAN GÜNCELLENECEK)</t>
    </r>
  </si>
  <si>
    <r>
      <t xml:space="preserve">MUHTELİF İŞLER PROJESİ  İLE YAPILACAK  İŞLER AÇIKLAMASI </t>
    </r>
    <r>
      <rPr>
        <b/>
        <sz val="17"/>
        <color rgb="FFFF0000"/>
        <rFont val="Calibri"/>
        <family val="2"/>
        <charset val="162"/>
        <scheme val="minor"/>
      </rPr>
      <t>(SAĞLIK KÜLTÜR DAİRE  BAŞKANLIĞI TARAFINDAN GÜNCELLENECEK)</t>
    </r>
  </si>
  <si>
    <t>2024YILI</t>
  </si>
  <si>
    <t>NOT: Muhtelif İşler  İdari ve Mali İşler Daire Başkanlığı sadece Yıllık Proje olduğu iiçin 2022 Yılı için  Ödenek  teklif edecek</t>
  </si>
  <si>
    <t>NOT: Muhtelif İşler   Sağlık Kültür  Daire Başkanlığı Öz gelir  olduğu için  3 yıllık  yapacak teklifi (2022-2024  ) Yılları için</t>
  </si>
  <si>
    <t>62.239.756.12188-0410.0003-02-06.07</t>
  </si>
  <si>
    <t>Lojman Büyük Onarım Giderleri</t>
  </si>
  <si>
    <t>62.239.756.12188-0410.0003-02-06.07.70.03</t>
  </si>
  <si>
    <t>06.01.10.90</t>
  </si>
  <si>
    <t>62.239.756.12181-0410.0003-02-06.01.70.90</t>
  </si>
  <si>
    <t>Diğer Kültür Varlığı Yapım, Alım ve Korunması Giderleri: Eski</t>
  </si>
  <si>
    <t>62.239.756.12181-0410.0003-02-06.03.90.01</t>
  </si>
  <si>
    <t>Diğer Fikri Hak Alımları:</t>
  </si>
  <si>
    <t>62.239.756.12181-0410.0003-02-06.06.90.01</t>
  </si>
  <si>
    <t>Menkul Malların Diğer Büyük Onarım Giderleri”</t>
  </si>
  <si>
    <t>YILSONUTOPLAM ÖDENEK  (1)</t>
  </si>
  <si>
    <t>YILSONU HARCAMA TAHMİNİ (2)</t>
  </si>
  <si>
    <t xml:space="preserve">           (3) 2022 tavan ve 2022 Kurum Teklifleri   Yazılacak ( 2023 ve 2024      Yılları Teklif Edilmeyecek Yıllık Projelerde)</t>
  </si>
  <si>
    <t>NOT: (  1 )   Yılsonu Toplam Ödenek güncellenecek</t>
  </si>
  <si>
    <t xml:space="preserve">            (2) Yılsonu  Harcama Tahmini yapılacak</t>
  </si>
  <si>
    <t xml:space="preserve">YILDIZ TEKNİK ÜNİVERSİTESİ 2022-2024  YATIRIM HAZIRLIK TEKLİFLERİ </t>
  </si>
  <si>
    <t>İDARİ VE MALİ İŞLER  DAİRE BAŞKANLIĞI</t>
  </si>
  <si>
    <t xml:space="preserve">YILDIZ TEKNİK ÜNİVERSİTESİ 2022-2022 TAVAN VE  KURUM  EKONOMİK IV DÜZEY  BÜTÇE TEKLİFLERİ </t>
  </si>
  <si>
    <t xml:space="preserve">           (3) 2022 tavan ve 2022 Kurum Teklifleri   Yazılacak                                                                                                 ( 2023 ve 2024      Yılları Teklif Edilmeyecek Yıllık Projelerde)</t>
  </si>
  <si>
    <t>YILSONU TOPLAM ÖDENEK TAHMİNİ (1)</t>
  </si>
  <si>
    <t>2022 TAVAN TEKLİFİ (3)</t>
  </si>
  <si>
    <t>2022 KURUM TEKLİFİ (4)</t>
  </si>
  <si>
    <t xml:space="preserve">2022 İLAVE  ÖDENEK  TEKLİFİ </t>
  </si>
  <si>
    <t xml:space="preserve">Dolduruklacak </t>
  </si>
  <si>
    <t>Doldurulacak</t>
  </si>
  <si>
    <t>SKS   ÖZGELİR   2022</t>
  </si>
  <si>
    <t>İDARİ MALİ İŞLER HAZİNE</t>
  </si>
  <si>
    <t>HAZİNE MUHTELİF İŞLER TOPLAMI</t>
  </si>
  <si>
    <t>ÖZGELİR  SKS MUHTELİF İŞLER TOPLAMI</t>
  </si>
  <si>
    <t xml:space="preserve">2021 BÜTÇE  KANUNU </t>
  </si>
  <si>
    <t>2022-2022 TAVAN TEKLİFİ</t>
  </si>
  <si>
    <t>2022-2022 KURUM TEKLİFİ</t>
  </si>
  <si>
    <t xml:space="preserve">2022-2021   EK ÖDENEK  TEKLİFİ </t>
  </si>
  <si>
    <t xml:space="preserve">2022-2022 KURUM TEKLİFİ </t>
  </si>
  <si>
    <t xml:space="preserve">2022-2022 İLAVE MALİYET </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</si>
</sst>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1"/>
      <color theme="1"/>
      <name val="Calibri"/>
      <family val="2"/>
      <charset val="162"/>
      <scheme val="minor"/>
    </font>
    <font>
      <b/>
      <sz val="10"/>
      <name val="Times New Roman"/>
      <family val="1"/>
      <charset val="162"/>
    </font>
    <font>
      <sz val="11"/>
      <name val="Calibri"/>
      <family val="2"/>
      <charset val="162"/>
      <scheme val="minor"/>
    </font>
    <font>
      <b/>
      <sz val="11"/>
      <color theme="1"/>
      <name val="Calibri"/>
      <family val="2"/>
      <charset val="162"/>
      <scheme val="minor"/>
    </font>
    <font>
      <sz val="10"/>
      <name val="Arial Tur"/>
      <charset val="162"/>
    </font>
    <font>
      <b/>
      <sz val="12"/>
      <name val="Times New Roman"/>
      <family val="1"/>
      <charset val="162"/>
    </font>
    <font>
      <b/>
      <sz val="11"/>
      <color theme="1"/>
      <name val="Times New Roman"/>
      <family val="1"/>
      <charset val="162"/>
    </font>
    <font>
      <sz val="12"/>
      <color theme="1"/>
      <name val="Calibri"/>
      <family val="2"/>
      <charset val="162"/>
      <scheme val="minor"/>
    </font>
    <font>
      <b/>
      <sz val="12"/>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23015F"/>
      <name val="Calibri"/>
      <family val="2"/>
      <charset val="162"/>
      <scheme val="minor"/>
    </font>
    <font>
      <b/>
      <sz val="12"/>
      <color rgb="FF0000CC"/>
      <name val="Calibri"/>
      <family val="2"/>
      <charset val="162"/>
      <scheme val="minor"/>
    </font>
    <font>
      <b/>
      <sz val="14"/>
      <color rgb="FF23015F"/>
      <name val="Calibri"/>
      <family val="2"/>
      <charset val="162"/>
      <scheme val="minor"/>
    </font>
    <font>
      <b/>
      <sz val="13"/>
      <color theme="1"/>
      <name val="Calibri"/>
      <family val="2"/>
      <charset val="162"/>
      <scheme val="minor"/>
    </font>
    <font>
      <b/>
      <sz val="14"/>
      <color rgb="FF0000CC"/>
      <name val="Calibri"/>
      <family val="2"/>
      <charset val="162"/>
      <scheme val="minor"/>
    </font>
    <font>
      <b/>
      <sz val="14"/>
      <color indexed="10"/>
      <name val="Arial Tur"/>
      <charset val="162"/>
    </font>
    <font>
      <b/>
      <sz val="12"/>
      <name val="Arial Tur"/>
      <charset val="162"/>
    </font>
    <font>
      <b/>
      <sz val="13"/>
      <name val="Arial Tur"/>
      <charset val="162"/>
    </font>
    <font>
      <b/>
      <sz val="13"/>
      <color indexed="10"/>
      <name val="Arial Tur"/>
      <charset val="162"/>
    </font>
    <font>
      <sz val="13"/>
      <name val="Arial Tur"/>
      <charset val="162"/>
    </font>
    <font>
      <b/>
      <sz val="14"/>
      <color rgb="FFFF0000"/>
      <name val="Arial Tur"/>
      <charset val="162"/>
    </font>
    <font>
      <b/>
      <sz val="13"/>
      <color rgb="FFFF0000"/>
      <name val="Arial Tur"/>
      <charset val="162"/>
    </font>
    <font>
      <b/>
      <sz val="11"/>
      <name val="Arial Tur"/>
      <charset val="162"/>
    </font>
    <font>
      <sz val="11"/>
      <name val="Arial"/>
      <family val="2"/>
      <charset val="162"/>
    </font>
    <font>
      <b/>
      <sz val="14"/>
      <color indexed="14"/>
      <name val="Arial"/>
      <family val="2"/>
      <charset val="162"/>
    </font>
    <font>
      <b/>
      <sz val="12"/>
      <color rgb="FFFF0000"/>
      <name val="Arial Tur"/>
      <charset val="162"/>
    </font>
    <font>
      <b/>
      <sz val="11"/>
      <color rgb="FFFF0000"/>
      <name val="Arial Tur"/>
      <charset val="162"/>
    </font>
    <font>
      <b/>
      <sz val="12"/>
      <color indexed="12"/>
      <name val="Arial Tur"/>
      <charset val="162"/>
    </font>
    <font>
      <sz val="12"/>
      <color theme="1"/>
      <name val="Calibri"/>
      <family val="2"/>
      <scheme val="minor"/>
    </font>
    <font>
      <sz val="12"/>
      <name val="Arial"/>
      <family val="2"/>
      <charset val="162"/>
    </font>
    <font>
      <sz val="12"/>
      <name val="Arial Tur"/>
      <charset val="162"/>
    </font>
    <font>
      <b/>
      <sz val="12"/>
      <color indexed="14"/>
      <name val="Arial Tur"/>
      <charset val="162"/>
    </font>
    <font>
      <sz val="12"/>
      <color indexed="14"/>
      <name val="Arial"/>
      <family val="2"/>
      <charset val="162"/>
    </font>
    <font>
      <b/>
      <sz val="12"/>
      <color indexed="10"/>
      <name val="Arial Tur"/>
      <charset val="162"/>
    </font>
    <font>
      <b/>
      <sz val="13"/>
      <color indexed="14"/>
      <name val="Arial Tur"/>
      <charset val="162"/>
    </font>
    <font>
      <b/>
      <sz val="13"/>
      <color indexed="12"/>
      <name val="Arial Tur"/>
      <charset val="162"/>
    </font>
    <font>
      <b/>
      <sz val="10"/>
      <color indexed="10"/>
      <name val="Arial Tur"/>
      <charset val="162"/>
    </font>
    <font>
      <b/>
      <sz val="14"/>
      <color indexed="14"/>
      <name val="Arial Tur"/>
      <charset val="162"/>
    </font>
    <font>
      <sz val="12"/>
      <color rgb="FFFF0000"/>
      <name val="Arial Tur"/>
      <charset val="162"/>
    </font>
    <font>
      <b/>
      <sz val="12"/>
      <color indexed="14"/>
      <name val="Arial"/>
      <family val="2"/>
      <charset val="162"/>
    </font>
    <font>
      <b/>
      <sz val="12"/>
      <color rgb="FF0033CC"/>
      <name val="Arial Tur"/>
      <charset val="162"/>
    </font>
    <font>
      <b/>
      <sz val="12"/>
      <name val="Arial"/>
      <family val="2"/>
      <charset val="162"/>
    </font>
    <font>
      <b/>
      <sz val="14"/>
      <color rgb="FFFF0000"/>
      <name val="Calibri"/>
      <family val="2"/>
      <charset val="162"/>
      <scheme val="minor"/>
    </font>
    <font>
      <b/>
      <sz val="12"/>
      <color rgb="FF0033CC"/>
      <name val="Arial"/>
      <family val="2"/>
      <charset val="162"/>
    </font>
    <font>
      <sz val="13"/>
      <color theme="1"/>
      <name val="Calibri"/>
      <family val="2"/>
      <charset val="162"/>
      <scheme val="minor"/>
    </font>
    <font>
      <b/>
      <sz val="11"/>
      <color rgb="FFFF0000"/>
      <name val="Arial"/>
      <family val="2"/>
      <charset val="162"/>
    </font>
    <font>
      <b/>
      <sz val="12"/>
      <color rgb="FFFF0000"/>
      <name val="Arial"/>
      <family val="2"/>
      <charset val="162"/>
    </font>
    <font>
      <b/>
      <sz val="14"/>
      <color theme="1"/>
      <name val="Calibri"/>
      <family val="2"/>
      <charset val="162"/>
      <scheme val="minor"/>
    </font>
    <font>
      <sz val="11"/>
      <color theme="1"/>
      <name val="Times New Roman"/>
      <family val="1"/>
      <charset val="162"/>
    </font>
    <font>
      <b/>
      <sz val="11"/>
      <name val="Times New Roman"/>
      <family val="1"/>
      <charset val="162"/>
    </font>
    <font>
      <b/>
      <sz val="17"/>
      <color rgb="FF0033CC"/>
      <name val="Calibri"/>
      <family val="2"/>
      <charset val="162"/>
      <scheme val="minor"/>
    </font>
    <font>
      <b/>
      <sz val="17"/>
      <color rgb="FFFF0000"/>
      <name val="Calibri"/>
      <family val="2"/>
      <charset val="162"/>
      <scheme val="minor"/>
    </font>
    <font>
      <b/>
      <sz val="18"/>
      <color theme="1"/>
      <name val="Calibri"/>
      <family val="2"/>
      <charset val="162"/>
      <scheme val="minor"/>
    </font>
    <font>
      <b/>
      <sz val="16"/>
      <color theme="1"/>
      <name val="Calibri"/>
      <family val="2"/>
      <charset val="162"/>
      <scheme val="minor"/>
    </font>
    <font>
      <b/>
      <sz val="16"/>
      <color rgb="FFFF0000"/>
      <name val="Calibri"/>
      <family val="2"/>
      <charset val="162"/>
      <scheme val="minor"/>
    </font>
    <font>
      <b/>
      <sz val="18"/>
      <color rgb="FFFF0000"/>
      <name val="Calibri"/>
      <family val="2"/>
      <charset val="162"/>
      <scheme val="minor"/>
    </font>
  </fonts>
  <fills count="2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ED6F8"/>
        <bgColor indexed="64"/>
      </patternFill>
    </fill>
    <fill>
      <patternFill patternType="solid">
        <fgColor rgb="FFDBFBD9"/>
        <bgColor indexed="64"/>
      </patternFill>
    </fill>
    <fill>
      <patternFill patternType="solid">
        <fgColor rgb="FF66FF66"/>
        <bgColor indexed="64"/>
      </patternFill>
    </fill>
    <fill>
      <patternFill patternType="solid">
        <fgColor rgb="FF92D050"/>
        <bgColor indexed="64"/>
      </patternFill>
    </fill>
    <fill>
      <patternFill patternType="solid">
        <fgColor rgb="FF99FFCC"/>
        <bgColor indexed="64"/>
      </patternFill>
    </fill>
    <fill>
      <patternFill patternType="solid">
        <fgColor indexed="4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7" tint="0.59999389629810485"/>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2">
    <xf numFmtId="0" fontId="0" fillId="0" borderId="0"/>
    <xf numFmtId="0" fontId="4" fillId="0" borderId="0"/>
  </cellStyleXfs>
  <cellXfs count="379">
    <xf numFmtId="0" fontId="0" fillId="0" borderId="0" xfId="0"/>
    <xf numFmtId="0" fontId="2" fillId="2" borderId="0" xfId="0" applyFont="1" applyFill="1"/>
    <xf numFmtId="0" fontId="6" fillId="8" borderId="9" xfId="0" applyFont="1" applyFill="1" applyBorder="1" applyAlignment="1">
      <alignment horizontal="left" vertical="center" wrapText="1"/>
    </xf>
    <xf numFmtId="3" fontId="6" fillId="8" borderId="9" xfId="0" applyNumberFormat="1" applyFont="1" applyFill="1" applyBorder="1" applyAlignment="1">
      <alignment horizontal="center" vertical="center"/>
    </xf>
    <xf numFmtId="3" fontId="6" fillId="8" borderId="16" xfId="0" applyNumberFormat="1" applyFont="1" applyFill="1" applyBorder="1" applyAlignment="1">
      <alignment horizontal="center" vertical="center"/>
    </xf>
    <xf numFmtId="0" fontId="7" fillId="0" borderId="0" xfId="0" applyFont="1" applyAlignment="1">
      <alignment wrapText="1"/>
    </xf>
    <xf numFmtId="4" fontId="7" fillId="0" borderId="0" xfId="0" applyNumberFormat="1" applyFont="1" applyAlignment="1">
      <alignment wrapText="1"/>
    </xf>
    <xf numFmtId="0" fontId="7" fillId="0" borderId="10" xfId="0" applyFont="1" applyBorder="1" applyAlignment="1">
      <alignment wrapText="1"/>
    </xf>
    <xf numFmtId="4" fontId="7" fillId="0" borderId="10" xfId="0" applyNumberFormat="1" applyFont="1" applyBorder="1" applyAlignment="1">
      <alignment wrapText="1"/>
    </xf>
    <xf numFmtId="0" fontId="8" fillId="0" borderId="10" xfId="0" applyFont="1" applyBorder="1" applyAlignment="1">
      <alignment wrapText="1"/>
    </xf>
    <xf numFmtId="0" fontId="7" fillId="0" borderId="0" xfId="0" applyFont="1" applyBorder="1" applyAlignment="1">
      <alignment wrapText="1"/>
    </xf>
    <xf numFmtId="4" fontId="7" fillId="0" borderId="0" xfId="0" applyNumberFormat="1" applyFont="1" applyBorder="1" applyAlignment="1">
      <alignment wrapText="1"/>
    </xf>
    <xf numFmtId="4" fontId="9" fillId="2" borderId="10" xfId="0" applyNumberFormat="1" applyFont="1" applyFill="1" applyBorder="1"/>
    <xf numFmtId="4" fontId="8" fillId="0" borderId="10" xfId="0" applyNumberFormat="1" applyFont="1" applyBorder="1" applyAlignment="1">
      <alignment wrapText="1"/>
    </xf>
    <xf numFmtId="0" fontId="7" fillId="0" borderId="22" xfId="0" applyFont="1" applyBorder="1" applyAlignment="1">
      <alignment wrapText="1"/>
    </xf>
    <xf numFmtId="0" fontId="8" fillId="0" borderId="27" xfId="0" applyFont="1" applyBorder="1" applyAlignment="1">
      <alignment wrapText="1"/>
    </xf>
    <xf numFmtId="4" fontId="8" fillId="0" borderId="27" xfId="0" applyNumberFormat="1" applyFont="1" applyBorder="1" applyAlignment="1">
      <alignment wrapText="1"/>
    </xf>
    <xf numFmtId="0" fontId="7" fillId="0" borderId="30" xfId="0" applyFont="1" applyBorder="1" applyAlignment="1">
      <alignment wrapText="1"/>
    </xf>
    <xf numFmtId="4" fontId="7" fillId="0" borderId="22" xfId="0" applyNumberFormat="1" applyFont="1" applyBorder="1" applyAlignment="1">
      <alignment wrapText="1"/>
    </xf>
    <xf numFmtId="0" fontId="12" fillId="11" borderId="10" xfId="0" applyFont="1" applyFill="1" applyBorder="1" applyAlignment="1">
      <alignment wrapText="1"/>
    </xf>
    <xf numFmtId="4" fontId="12" fillId="12" borderId="8" xfId="0" applyNumberFormat="1" applyFont="1" applyFill="1" applyBorder="1" applyAlignment="1">
      <alignment wrapText="1"/>
    </xf>
    <xf numFmtId="4" fontId="12" fillId="12" borderId="6" xfId="0" applyNumberFormat="1" applyFont="1" applyFill="1" applyBorder="1" applyAlignment="1">
      <alignment wrapText="1"/>
    </xf>
    <xf numFmtId="0" fontId="12" fillId="12" borderId="5" xfId="0" applyFont="1" applyFill="1" applyBorder="1" applyAlignment="1">
      <alignment wrapText="1"/>
    </xf>
    <xf numFmtId="0" fontId="7" fillId="0" borderId="0" xfId="0" applyFont="1" applyFill="1" applyBorder="1" applyAlignment="1">
      <alignment wrapText="1"/>
    </xf>
    <xf numFmtId="0" fontId="13" fillId="6" borderId="10" xfId="0" applyFont="1" applyFill="1" applyBorder="1"/>
    <xf numFmtId="0" fontId="12" fillId="2" borderId="0" xfId="0" applyFont="1" applyFill="1" applyBorder="1" applyAlignment="1">
      <alignment wrapText="1"/>
    </xf>
    <xf numFmtId="0" fontId="10" fillId="8" borderId="17" xfId="0" applyFont="1" applyFill="1" applyBorder="1" applyAlignment="1">
      <alignment horizontal="center" wrapText="1"/>
    </xf>
    <xf numFmtId="0" fontId="11" fillId="8" borderId="10" xfId="0" applyFont="1" applyFill="1" applyBorder="1" applyAlignment="1">
      <alignment wrapText="1"/>
    </xf>
    <xf numFmtId="4" fontId="12" fillId="12" borderId="20" xfId="0" applyNumberFormat="1" applyFont="1" applyFill="1" applyBorder="1" applyAlignment="1">
      <alignment wrapText="1"/>
    </xf>
    <xf numFmtId="0" fontId="7" fillId="2" borderId="0" xfId="0" applyFont="1" applyFill="1" applyAlignment="1">
      <alignment wrapText="1"/>
    </xf>
    <xf numFmtId="4" fontId="12" fillId="12" borderId="7" xfId="0" applyNumberFormat="1" applyFont="1" applyFill="1" applyBorder="1" applyAlignment="1">
      <alignment wrapText="1"/>
    </xf>
    <xf numFmtId="0" fontId="12" fillId="11" borderId="9" xfId="0" applyFont="1" applyFill="1" applyBorder="1" applyAlignment="1">
      <alignment wrapText="1"/>
    </xf>
    <xf numFmtId="0" fontId="12" fillId="12" borderId="15" xfId="0" applyFont="1" applyFill="1" applyBorder="1" applyAlignment="1">
      <alignment wrapText="1"/>
    </xf>
    <xf numFmtId="0" fontId="4" fillId="0" borderId="0" xfId="0" applyFont="1"/>
    <xf numFmtId="3" fontId="4" fillId="0" borderId="0" xfId="0" applyNumberFormat="1" applyFont="1"/>
    <xf numFmtId="49" fontId="4" fillId="0" borderId="0" xfId="0" applyNumberFormat="1" applyFont="1"/>
    <xf numFmtId="0" fontId="18" fillId="0" borderId="17" xfId="0" applyFont="1" applyBorder="1" applyAlignment="1">
      <alignment vertical="center"/>
    </xf>
    <xf numFmtId="0" fontId="21" fillId="15" borderId="5" xfId="0" applyFont="1" applyFill="1" applyBorder="1" applyAlignment="1">
      <alignment vertical="center" wrapText="1"/>
    </xf>
    <xf numFmtId="0" fontId="22" fillId="6" borderId="3" xfId="0" applyFont="1" applyFill="1" applyBorder="1" applyAlignment="1">
      <alignment vertical="center"/>
    </xf>
    <xf numFmtId="3" fontId="22" fillId="6" borderId="8" xfId="0" applyNumberFormat="1" applyFont="1" applyFill="1" applyBorder="1" applyAlignment="1">
      <alignment horizontal="left" vertical="center" wrapText="1"/>
    </xf>
    <xf numFmtId="3" fontId="17" fillId="2" borderId="10" xfId="0" applyNumberFormat="1" applyFont="1" applyFill="1" applyBorder="1" applyAlignment="1">
      <alignment vertical="center" wrapText="1"/>
    </xf>
    <xf numFmtId="0" fontId="18" fillId="0" borderId="17" xfId="0" applyFont="1" applyBorder="1" applyAlignment="1">
      <alignment horizontal="center" vertical="center" wrapText="1"/>
    </xf>
    <xf numFmtId="3" fontId="27" fillId="10" borderId="45" xfId="0" applyNumberFormat="1" applyFont="1" applyFill="1" applyBorder="1" applyAlignment="1">
      <alignment vertical="center" wrapText="1"/>
    </xf>
    <xf numFmtId="3" fontId="27" fillId="10" borderId="28" xfId="0" applyNumberFormat="1" applyFont="1" applyFill="1" applyBorder="1" applyAlignment="1">
      <alignment vertical="center" wrapText="1"/>
    </xf>
    <xf numFmtId="49" fontId="37" fillId="0" borderId="0" xfId="0" applyNumberFormat="1" applyFont="1" applyAlignment="1">
      <alignment horizontal="center" vertical="center" wrapText="1"/>
    </xf>
    <xf numFmtId="0" fontId="0" fillId="0" borderId="0" xfId="0" applyAlignment="1">
      <alignment vertical="center" wrapText="1"/>
    </xf>
    <xf numFmtId="3" fontId="22" fillId="2" borderId="0" xfId="0" applyNumberFormat="1" applyFont="1" applyFill="1" applyBorder="1" applyAlignment="1">
      <alignment horizontal="center" vertical="center" wrapText="1"/>
    </xf>
    <xf numFmtId="3" fontId="27" fillId="10" borderId="8" xfId="0" applyNumberFormat="1" applyFont="1" applyFill="1" applyBorder="1" applyAlignment="1">
      <alignment vertical="center" wrapText="1"/>
    </xf>
    <xf numFmtId="3" fontId="31" fillId="0" borderId="12" xfId="0" applyNumberFormat="1" applyFont="1" applyBorder="1" applyAlignment="1">
      <alignment vertical="center" wrapText="1"/>
    </xf>
    <xf numFmtId="0" fontId="23" fillId="2" borderId="0" xfId="0" applyFont="1" applyFill="1"/>
    <xf numFmtId="3" fontId="23" fillId="2" borderId="0" xfId="0" applyNumberFormat="1" applyFont="1" applyFill="1"/>
    <xf numFmtId="3" fontId="22" fillId="2" borderId="0" xfId="0" applyNumberFormat="1" applyFont="1" applyFill="1" applyBorder="1" applyAlignment="1">
      <alignment vertical="center" wrapText="1"/>
    </xf>
    <xf numFmtId="3" fontId="20" fillId="2" borderId="0" xfId="0" applyNumberFormat="1" applyFont="1" applyFill="1" applyBorder="1" applyAlignment="1">
      <alignment vertical="center"/>
    </xf>
    <xf numFmtId="3" fontId="20" fillId="2" borderId="0" xfId="0" applyNumberFormat="1" applyFont="1" applyFill="1" applyBorder="1" applyAlignment="1">
      <alignment horizontal="center" vertical="center"/>
    </xf>
    <xf numFmtId="0" fontId="19" fillId="2" borderId="0" xfId="0" applyFont="1" applyFill="1" applyBorder="1" applyAlignment="1">
      <alignment horizontal="left" vertical="center" wrapText="1"/>
    </xf>
    <xf numFmtId="0" fontId="35" fillId="2" borderId="0" xfId="0" applyFont="1" applyFill="1" applyBorder="1" applyAlignment="1">
      <alignment horizontal="center" vertical="center" wrapText="1"/>
    </xf>
    <xf numFmtId="3" fontId="35" fillId="2" borderId="0" xfId="0" applyNumberFormat="1" applyFont="1" applyFill="1" applyBorder="1" applyAlignment="1">
      <alignment vertical="center"/>
    </xf>
    <xf numFmtId="3" fontId="38" fillId="2" borderId="0" xfId="0" applyNumberFormat="1" applyFont="1" applyFill="1" applyBorder="1" applyAlignment="1">
      <alignment vertical="center"/>
    </xf>
    <xf numFmtId="0" fontId="31" fillId="0" borderId="0" xfId="0" applyFont="1"/>
    <xf numFmtId="3" fontId="31" fillId="0" borderId="0" xfId="0" applyNumberFormat="1" applyFont="1"/>
    <xf numFmtId="0" fontId="17" fillId="0" borderId="18" xfId="0" applyFont="1" applyBorder="1" applyAlignment="1">
      <alignment vertical="center" wrapText="1"/>
    </xf>
    <xf numFmtId="0" fontId="17" fillId="0" borderId="32" xfId="0" applyFont="1" applyBorder="1" applyAlignment="1">
      <alignment vertical="center" wrapText="1"/>
    </xf>
    <xf numFmtId="0" fontId="17" fillId="0" borderId="14" xfId="0" applyFont="1" applyBorder="1" applyAlignment="1">
      <alignment vertical="center"/>
    </xf>
    <xf numFmtId="0" fontId="17" fillId="0" borderId="32" xfId="0" applyFont="1" applyBorder="1" applyAlignment="1">
      <alignment vertical="center"/>
    </xf>
    <xf numFmtId="0" fontId="17" fillId="0" borderId="38" xfId="0" applyFont="1" applyBorder="1" applyAlignment="1">
      <alignment vertical="center"/>
    </xf>
    <xf numFmtId="0" fontId="17" fillId="0" borderId="0" xfId="0" applyFont="1" applyBorder="1" applyAlignment="1">
      <alignment vertical="center"/>
    </xf>
    <xf numFmtId="3" fontId="31" fillId="0" borderId="13" xfId="0" applyNumberFormat="1" applyFont="1" applyBorder="1" applyAlignment="1">
      <alignment vertical="center" wrapText="1"/>
    </xf>
    <xf numFmtId="0" fontId="26" fillId="5" borderId="5" xfId="0" applyFont="1" applyFill="1" applyBorder="1" applyAlignment="1">
      <alignment vertical="center"/>
    </xf>
    <xf numFmtId="3" fontId="17" fillId="5" borderId="39" xfId="0" applyNumberFormat="1" applyFont="1" applyFill="1" applyBorder="1" applyAlignment="1">
      <alignment vertical="center"/>
    </xf>
    <xf numFmtId="0" fontId="17" fillId="0" borderId="1" xfId="0" applyFont="1" applyBorder="1" applyAlignment="1">
      <alignment vertical="center"/>
    </xf>
    <xf numFmtId="0" fontId="17" fillId="0" borderId="12" xfId="0" applyFont="1" applyBorder="1" applyAlignment="1">
      <alignment vertical="center" wrapText="1"/>
    </xf>
    <xf numFmtId="0" fontId="17" fillId="0" borderId="13" xfId="0" applyFont="1" applyBorder="1" applyAlignment="1">
      <alignment vertical="center" wrapText="1"/>
    </xf>
    <xf numFmtId="0" fontId="26" fillId="0" borderId="0"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31" fillId="0" borderId="12" xfId="0" applyFont="1" applyBorder="1" applyAlignment="1">
      <alignment horizontal="right" vertical="center"/>
    </xf>
    <xf numFmtId="0" fontId="31" fillId="0" borderId="12" xfId="0" applyFont="1" applyBorder="1" applyAlignment="1">
      <alignment vertical="center"/>
    </xf>
    <xf numFmtId="0" fontId="17" fillId="0" borderId="13" xfId="0" applyFont="1" applyBorder="1" applyAlignment="1">
      <alignment vertical="center"/>
    </xf>
    <xf numFmtId="3" fontId="17" fillId="0" borderId="35" xfId="0" applyNumberFormat="1" applyFont="1" applyBorder="1" applyAlignment="1">
      <alignment horizontal="left" vertical="center"/>
    </xf>
    <xf numFmtId="3" fontId="31" fillId="0" borderId="35" xfId="0" applyNumberFormat="1" applyFont="1" applyBorder="1" applyAlignment="1">
      <alignment horizontal="left" vertical="center" wrapText="1"/>
    </xf>
    <xf numFmtId="3" fontId="31" fillId="0" borderId="12" xfId="0" applyNumberFormat="1" applyFont="1" applyBorder="1" applyAlignment="1">
      <alignment horizontal="right" vertical="center" wrapText="1"/>
    </xf>
    <xf numFmtId="4" fontId="17" fillId="0" borderId="36" xfId="0" applyNumberFormat="1" applyFont="1" applyBorder="1" applyAlignment="1">
      <alignment horizontal="left" vertical="center"/>
    </xf>
    <xf numFmtId="3" fontId="17" fillId="0" borderId="36" xfId="0" applyNumberFormat="1" applyFont="1" applyBorder="1" applyAlignment="1">
      <alignment horizontal="left" vertical="center"/>
    </xf>
    <xf numFmtId="3" fontId="31" fillId="0" borderId="36" xfId="0" applyNumberFormat="1" applyFont="1" applyBorder="1" applyAlignment="1">
      <alignment horizontal="left" vertical="center" wrapText="1"/>
    </xf>
    <xf numFmtId="3" fontId="17" fillId="0" borderId="41" xfId="0" applyNumberFormat="1" applyFont="1" applyBorder="1" applyAlignment="1">
      <alignment horizontal="left" vertical="center"/>
    </xf>
    <xf numFmtId="3" fontId="26" fillId="0" borderId="36" xfId="0" applyNumberFormat="1" applyFont="1" applyBorder="1" applyAlignment="1">
      <alignment vertical="center"/>
    </xf>
    <xf numFmtId="3" fontId="21" fillId="15" borderId="36" xfId="0" applyNumberFormat="1" applyFont="1" applyFill="1" applyBorder="1" applyAlignment="1">
      <alignment horizontal="left" vertical="center"/>
    </xf>
    <xf numFmtId="0" fontId="21" fillId="15" borderId="14" xfId="0" applyFont="1" applyFill="1" applyBorder="1" applyAlignment="1">
      <alignment vertical="center" wrapText="1"/>
    </xf>
    <xf numFmtId="3" fontId="17" fillId="0" borderId="7" xfId="0" applyNumberFormat="1" applyFont="1" applyBorder="1" applyAlignment="1">
      <alignment vertical="center"/>
    </xf>
    <xf numFmtId="0" fontId="18" fillId="0" borderId="10" xfId="0" applyFont="1" applyBorder="1" applyAlignment="1">
      <alignment horizontal="center" vertical="center" wrapText="1"/>
    </xf>
    <xf numFmtId="3" fontId="17" fillId="0" borderId="0" xfId="0" applyNumberFormat="1" applyFont="1" applyBorder="1" applyAlignment="1">
      <alignment vertical="center"/>
    </xf>
    <xf numFmtId="3" fontId="31" fillId="2" borderId="0" xfId="0" applyNumberFormat="1" applyFont="1" applyFill="1" applyBorder="1" applyAlignment="1">
      <alignment vertical="center" wrapText="1"/>
    </xf>
    <xf numFmtId="3" fontId="31" fillId="0" borderId="0" xfId="0" applyNumberFormat="1" applyFont="1" applyBorder="1" applyAlignment="1">
      <alignment horizontal="center" vertical="center" wrapText="1"/>
    </xf>
    <xf numFmtId="3" fontId="31" fillId="0" borderId="0" xfId="0" applyNumberFormat="1" applyFont="1" applyBorder="1" applyAlignment="1">
      <alignment vertical="center" wrapText="1"/>
    </xf>
    <xf numFmtId="3" fontId="39" fillId="0" borderId="0" xfId="0" applyNumberFormat="1" applyFont="1" applyBorder="1" applyAlignment="1">
      <alignment vertical="center" wrapText="1"/>
    </xf>
    <xf numFmtId="3" fontId="18" fillId="0" borderId="13" xfId="0" applyNumberFormat="1" applyFont="1" applyBorder="1" applyAlignment="1">
      <alignment vertical="center" wrapText="1"/>
    </xf>
    <xf numFmtId="0" fontId="17" fillId="0" borderId="15" xfId="0" applyFont="1" applyBorder="1" applyAlignment="1">
      <alignment vertical="center"/>
    </xf>
    <xf numFmtId="0" fontId="32" fillId="0" borderId="15" xfId="0" applyFont="1" applyBorder="1" applyAlignment="1">
      <alignment vertical="center" wrapText="1"/>
    </xf>
    <xf numFmtId="0" fontId="32" fillId="0" borderId="3" xfId="0" applyFont="1" applyBorder="1" applyAlignment="1">
      <alignment vertical="center" wrapText="1"/>
    </xf>
    <xf numFmtId="0" fontId="33" fillId="0" borderId="3" xfId="0" applyFont="1" applyBorder="1" applyAlignment="1">
      <alignment vertical="center" wrapText="1"/>
    </xf>
    <xf numFmtId="0" fontId="33" fillId="0" borderId="20" xfId="0" applyFont="1" applyBorder="1" applyAlignment="1">
      <alignment vertical="center" wrapText="1"/>
    </xf>
    <xf numFmtId="3" fontId="26" fillId="16" borderId="10" xfId="0" applyNumberFormat="1" applyFont="1" applyFill="1" applyBorder="1" applyAlignment="1">
      <alignment vertical="center" wrapText="1"/>
    </xf>
    <xf numFmtId="3" fontId="26" fillId="8" borderId="10" xfId="0" applyNumberFormat="1" applyFont="1" applyFill="1" applyBorder="1" applyAlignment="1">
      <alignment vertical="center" wrapText="1"/>
    </xf>
    <xf numFmtId="3" fontId="30" fillId="7" borderId="10" xfId="0" applyNumberFormat="1" applyFont="1" applyFill="1" applyBorder="1" applyAlignment="1">
      <alignment vertical="center" wrapText="1"/>
    </xf>
    <xf numFmtId="3" fontId="42" fillId="16" borderId="10" xfId="0" applyNumberFormat="1" applyFont="1" applyFill="1" applyBorder="1" applyAlignment="1">
      <alignment vertical="center" wrapText="1"/>
    </xf>
    <xf numFmtId="3" fontId="42" fillId="7" borderId="10" xfId="0" applyNumberFormat="1" applyFont="1" applyFill="1" applyBorder="1" applyAlignment="1">
      <alignment vertical="center" wrapText="1"/>
    </xf>
    <xf numFmtId="0" fontId="43" fillId="0" borderId="0" xfId="0" applyFont="1" applyBorder="1" applyAlignment="1">
      <alignment horizontal="center"/>
    </xf>
    <xf numFmtId="0" fontId="44" fillId="0" borderId="8" xfId="0" applyFont="1" applyBorder="1" applyAlignment="1">
      <alignment horizontal="center"/>
    </xf>
    <xf numFmtId="0" fontId="0" fillId="0" borderId="18" xfId="0" applyBorder="1" applyAlignment="1">
      <alignment wrapText="1"/>
    </xf>
    <xf numFmtId="0" fontId="0" fillId="0" borderId="6" xfId="0" applyBorder="1" applyAlignment="1">
      <alignment wrapText="1"/>
    </xf>
    <xf numFmtId="3" fontId="42" fillId="0" borderId="8" xfId="0" applyNumberFormat="1" applyFont="1" applyBorder="1" applyAlignment="1">
      <alignment vertical="center"/>
    </xf>
    <xf numFmtId="3" fontId="47" fillId="17" borderId="8" xfId="0" applyNumberFormat="1" applyFont="1" applyFill="1" applyBorder="1" applyAlignment="1">
      <alignment vertical="center"/>
    </xf>
    <xf numFmtId="0" fontId="29" fillId="0" borderId="18" xfId="0" applyFont="1" applyBorder="1" applyAlignment="1">
      <alignment wrapText="1"/>
    </xf>
    <xf numFmtId="0" fontId="29" fillId="0" borderId="6" xfId="0" applyFont="1" applyBorder="1" applyAlignment="1">
      <alignment wrapText="1"/>
    </xf>
    <xf numFmtId="3" fontId="42" fillId="20" borderId="8" xfId="0" applyNumberFormat="1" applyFont="1" applyFill="1" applyBorder="1" applyAlignment="1">
      <alignment vertical="center"/>
    </xf>
    <xf numFmtId="3" fontId="31" fillId="2" borderId="0" xfId="0" applyNumberFormat="1" applyFont="1" applyFill="1" applyBorder="1" applyAlignment="1">
      <alignment horizontal="left" vertical="center" wrapText="1"/>
    </xf>
    <xf numFmtId="0" fontId="2" fillId="2" borderId="10" xfId="0" applyFont="1" applyFill="1" applyBorder="1" applyAlignment="1">
      <alignment horizontal="center"/>
    </xf>
    <xf numFmtId="0" fontId="1" fillId="2" borderId="4" xfId="0" applyFont="1" applyFill="1" applyBorder="1" applyAlignment="1">
      <alignment horizontal="center" vertical="center" wrapText="1"/>
    </xf>
    <xf numFmtId="3" fontId="6" fillId="8" borderId="9" xfId="0" applyNumberFormat="1" applyFont="1" applyFill="1" applyBorder="1" applyAlignment="1">
      <alignment horizontal="center" vertical="center" wrapText="1"/>
    </xf>
    <xf numFmtId="3" fontId="0" fillId="0" borderId="0" xfId="0" applyNumberFormat="1"/>
    <xf numFmtId="3" fontId="49" fillId="2" borderId="9" xfId="0" applyNumberFormat="1" applyFont="1" applyFill="1" applyBorder="1" applyAlignment="1">
      <alignment horizontal="center" vertical="center"/>
    </xf>
    <xf numFmtId="3" fontId="49" fillId="2" borderId="16" xfId="0" applyNumberFormat="1" applyFont="1" applyFill="1" applyBorder="1" applyAlignment="1">
      <alignment horizontal="center" vertical="center"/>
    </xf>
    <xf numFmtId="3" fontId="50" fillId="18" borderId="10" xfId="0" applyNumberFormat="1" applyFont="1" applyFill="1" applyBorder="1" applyAlignment="1">
      <alignment horizontal="center" vertical="center" wrapText="1"/>
    </xf>
    <xf numFmtId="0" fontId="50" fillId="18" borderId="10" xfId="0" applyFont="1" applyFill="1" applyBorder="1" applyAlignment="1">
      <alignment horizontal="center" vertical="center" wrapText="1"/>
    </xf>
    <xf numFmtId="0" fontId="6" fillId="2" borderId="9" xfId="0" applyFont="1" applyFill="1" applyBorder="1" applyAlignment="1">
      <alignment horizontal="right" vertical="center" wrapText="1"/>
    </xf>
    <xf numFmtId="3" fontId="49" fillId="2" borderId="9" xfId="0" applyNumberFormat="1" applyFont="1" applyFill="1" applyBorder="1" applyAlignment="1">
      <alignment horizontal="center" vertical="center" wrapText="1"/>
    </xf>
    <xf numFmtId="3" fontId="6" fillId="7" borderId="10" xfId="0" applyNumberFormat="1" applyFont="1" applyFill="1" applyBorder="1" applyAlignment="1">
      <alignment horizontal="center" vertical="center"/>
    </xf>
    <xf numFmtId="3" fontId="7" fillId="0" borderId="44" xfId="0" applyNumberFormat="1" applyFont="1" applyFill="1" applyBorder="1" applyAlignment="1">
      <alignment wrapText="1"/>
    </xf>
    <xf numFmtId="0" fontId="7" fillId="0" borderId="0" xfId="0" applyFont="1"/>
    <xf numFmtId="3" fontId="7" fillId="0" borderId="10" xfId="0" applyNumberFormat="1" applyFont="1" applyBorder="1"/>
    <xf numFmtId="3" fontId="10" fillId="0" borderId="10" xfId="0" applyNumberFormat="1" applyFont="1" applyFill="1" applyBorder="1" applyAlignment="1">
      <alignment wrapText="1"/>
    </xf>
    <xf numFmtId="3" fontId="10" fillId="6" borderId="10" xfId="0" applyNumberFormat="1" applyFont="1" applyFill="1" applyBorder="1" applyAlignment="1">
      <alignment wrapText="1"/>
    </xf>
    <xf numFmtId="0" fontId="10" fillId="18" borderId="10" xfId="0" applyFont="1" applyFill="1" applyBorder="1"/>
    <xf numFmtId="49" fontId="31" fillId="0" borderId="0" xfId="0" applyNumberFormat="1" applyFont="1"/>
    <xf numFmtId="0" fontId="43" fillId="0" borderId="0" xfId="0" applyFont="1" applyBorder="1" applyAlignment="1">
      <alignment horizont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8" fillId="4" borderId="35" xfId="0" applyFont="1" applyFill="1" applyBorder="1" applyAlignment="1">
      <alignment vertical="center"/>
    </xf>
    <xf numFmtId="0" fontId="18" fillId="4" borderId="36" xfId="0" applyFont="1" applyFill="1" applyBorder="1" applyAlignment="1">
      <alignment vertical="center"/>
    </xf>
    <xf numFmtId="0" fontId="18" fillId="4" borderId="41" xfId="0" applyFont="1" applyFill="1" applyBorder="1" applyAlignment="1">
      <alignment vertical="center"/>
    </xf>
    <xf numFmtId="3" fontId="17" fillId="0" borderId="46" xfId="0" applyNumberFormat="1" applyFont="1" applyBorder="1" applyAlignment="1">
      <alignment horizontal="left" vertical="center"/>
    </xf>
    <xf numFmtId="3" fontId="17" fillId="6" borderId="36" xfId="0" applyNumberFormat="1" applyFont="1" applyFill="1" applyBorder="1" applyAlignment="1">
      <alignment horizontal="left" vertical="center"/>
    </xf>
    <xf numFmtId="3" fontId="31" fillId="6" borderId="36" xfId="0" applyNumberFormat="1" applyFont="1" applyFill="1" applyBorder="1" applyAlignment="1">
      <alignment horizontal="left" vertical="center" wrapText="1"/>
    </xf>
    <xf numFmtId="3" fontId="23" fillId="21" borderId="27" xfId="0" applyNumberFormat="1" applyFont="1" applyFill="1" applyBorder="1" applyAlignment="1">
      <alignment horizontal="center" vertical="center" wrapText="1"/>
    </xf>
    <xf numFmtId="3" fontId="23" fillId="21" borderId="27" xfId="0" applyNumberFormat="1" applyFont="1" applyFill="1" applyBorder="1" applyAlignment="1">
      <alignment vertical="center" wrapText="1"/>
    </xf>
    <xf numFmtId="3" fontId="23" fillId="21" borderId="28" xfId="0" applyNumberFormat="1" applyFont="1" applyFill="1" applyBorder="1" applyAlignment="1">
      <alignment vertical="center" wrapText="1"/>
    </xf>
    <xf numFmtId="3" fontId="23" fillId="21" borderId="31" xfId="0" applyNumberFormat="1" applyFont="1" applyFill="1" applyBorder="1" applyAlignment="1">
      <alignment vertical="center" wrapText="1"/>
    </xf>
    <xf numFmtId="3" fontId="23" fillId="21" borderId="10" xfId="0" applyNumberFormat="1" applyFont="1" applyFill="1" applyBorder="1" applyAlignment="1">
      <alignment vertical="center" wrapText="1"/>
    </xf>
    <xf numFmtId="3" fontId="23" fillId="21" borderId="11" xfId="0" applyNumberFormat="1" applyFont="1" applyFill="1" applyBorder="1" applyAlignment="1">
      <alignment vertical="center" wrapText="1"/>
    </xf>
    <xf numFmtId="3" fontId="26" fillId="21" borderId="10" xfId="0" applyNumberFormat="1" applyFont="1" applyFill="1" applyBorder="1" applyAlignment="1">
      <alignment vertical="center" wrapText="1"/>
    </xf>
    <xf numFmtId="3" fontId="17" fillId="21" borderId="10" xfId="0" applyNumberFormat="1" applyFont="1" applyFill="1" applyBorder="1" applyAlignment="1">
      <alignment vertical="center" wrapText="1"/>
    </xf>
    <xf numFmtId="0" fontId="44" fillId="21" borderId="8" xfId="0" applyFont="1" applyFill="1" applyBorder="1" applyAlignment="1">
      <alignment horizontal="center"/>
    </xf>
    <xf numFmtId="0" fontId="0" fillId="21" borderId="18" xfId="0" applyFill="1" applyBorder="1" applyAlignment="1">
      <alignment wrapText="1"/>
    </xf>
    <xf numFmtId="0" fontId="0" fillId="21" borderId="6" xfId="0" applyFill="1" applyBorder="1" applyAlignment="1">
      <alignment wrapText="1"/>
    </xf>
    <xf numFmtId="3" fontId="42" fillId="21" borderId="8" xfId="0" applyNumberFormat="1" applyFont="1" applyFill="1" applyBorder="1" applyAlignment="1">
      <alignment vertical="center"/>
    </xf>
    <xf numFmtId="3" fontId="47" fillId="21" borderId="8" xfId="0" applyNumberFormat="1" applyFont="1" applyFill="1" applyBorder="1" applyAlignment="1">
      <alignment vertical="center"/>
    </xf>
    <xf numFmtId="0" fontId="29" fillId="21" borderId="18" xfId="0" applyFont="1" applyFill="1" applyBorder="1" applyAlignment="1">
      <alignment wrapText="1"/>
    </xf>
    <xf numFmtId="0" fontId="29" fillId="21" borderId="6" xfId="0" applyFont="1" applyFill="1" applyBorder="1" applyAlignment="1">
      <alignment wrapText="1"/>
    </xf>
    <xf numFmtId="0" fontId="0" fillId="2" borderId="0" xfId="0" applyFill="1" applyBorder="1" applyAlignment="1">
      <alignment horizontal="center" vertical="center"/>
    </xf>
    <xf numFmtId="0" fontId="43" fillId="2" borderId="0" xfId="0" applyFont="1" applyFill="1" applyBorder="1" applyAlignment="1">
      <alignment horizontal="center"/>
    </xf>
    <xf numFmtId="3" fontId="42" fillId="2" borderId="0" xfId="0" applyNumberFormat="1" applyFont="1" applyFill="1" applyBorder="1" applyAlignment="1">
      <alignment vertical="center"/>
    </xf>
    <xf numFmtId="0" fontId="45" fillId="0" borderId="1" xfId="0" applyFont="1" applyBorder="1" applyAlignment="1">
      <alignment wrapText="1"/>
    </xf>
    <xf numFmtId="0" fontId="45" fillId="0" borderId="0" xfId="0" applyFont="1" applyBorder="1" applyAlignment="1">
      <alignment wrapText="1"/>
    </xf>
    <xf numFmtId="3" fontId="18" fillId="2" borderId="40" xfId="0" applyNumberFormat="1" applyFont="1" applyFill="1" applyBorder="1" applyAlignment="1">
      <alignment horizontal="left" vertical="center" wrapText="1"/>
    </xf>
    <xf numFmtId="0" fontId="18" fillId="21" borderId="10" xfId="0" applyFont="1" applyFill="1" applyBorder="1" applyAlignment="1">
      <alignment vertical="center"/>
    </xf>
    <xf numFmtId="3" fontId="20" fillId="21" borderId="13" xfId="0" applyNumberFormat="1" applyFont="1" applyFill="1" applyBorder="1" applyAlignment="1">
      <alignment horizontal="left" vertical="center" wrapText="1"/>
    </xf>
    <xf numFmtId="3" fontId="20" fillId="21" borderId="42" xfId="0" applyNumberFormat="1" applyFont="1" applyFill="1" applyBorder="1" applyAlignment="1">
      <alignment horizontal="left" vertical="center" wrapText="1"/>
    </xf>
    <xf numFmtId="3" fontId="17" fillId="2" borderId="10" xfId="0" applyNumberFormat="1" applyFont="1" applyFill="1" applyBorder="1" applyAlignment="1">
      <alignment horizontal="center" vertical="center" wrapText="1"/>
    </xf>
    <xf numFmtId="3" fontId="26" fillId="2" borderId="10" xfId="0" applyNumberFormat="1" applyFont="1" applyFill="1" applyBorder="1" applyAlignment="1">
      <alignment vertical="center" wrapText="1"/>
    </xf>
    <xf numFmtId="3" fontId="42" fillId="2" borderId="10" xfId="0" applyNumberFormat="1" applyFont="1" applyFill="1" applyBorder="1" applyAlignment="1">
      <alignment vertical="center" wrapText="1"/>
    </xf>
    <xf numFmtId="0" fontId="8" fillId="0" borderId="45" xfId="0" applyFont="1" applyBorder="1" applyAlignment="1">
      <alignment wrapText="1"/>
    </xf>
    <xf numFmtId="0" fontId="7" fillId="0" borderId="13" xfId="0" applyFont="1" applyBorder="1" applyAlignment="1">
      <alignment wrapText="1"/>
    </xf>
    <xf numFmtId="0" fontId="7" fillId="0" borderId="42" xfId="0" applyFont="1" applyBorder="1" applyAlignment="1">
      <alignment wrapText="1"/>
    </xf>
    <xf numFmtId="0" fontId="7" fillId="0" borderId="2" xfId="0" applyFont="1" applyBorder="1" applyAlignment="1">
      <alignment wrapText="1"/>
    </xf>
    <xf numFmtId="0" fontId="8" fillId="0" borderId="13" xfId="0" applyFont="1" applyBorder="1" applyAlignment="1">
      <alignment wrapText="1"/>
    </xf>
    <xf numFmtId="0" fontId="14" fillId="0" borderId="22" xfId="0" applyFont="1" applyFill="1" applyBorder="1" applyAlignment="1">
      <alignment wrapText="1"/>
    </xf>
    <xf numFmtId="4" fontId="14" fillId="0" borderId="22" xfId="0" applyNumberFormat="1" applyFont="1" applyBorder="1"/>
    <xf numFmtId="0" fontId="45" fillId="0" borderId="31" xfId="0" applyFont="1" applyFill="1" applyBorder="1" applyAlignment="1">
      <alignment wrapText="1"/>
    </xf>
    <xf numFmtId="4" fontId="45" fillId="0" borderId="27" xfId="0" applyNumberFormat="1" applyFont="1" applyBorder="1"/>
    <xf numFmtId="0" fontId="14" fillId="6" borderId="10" xfId="0" applyFont="1" applyFill="1" applyBorder="1" applyAlignment="1">
      <alignment wrapText="1"/>
    </xf>
    <xf numFmtId="4" fontId="14" fillId="6" borderId="10" xfId="0" applyNumberFormat="1" applyFont="1" applyFill="1" applyBorder="1"/>
    <xf numFmtId="0" fontId="5" fillId="4"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3" fontId="31" fillId="0" borderId="10" xfId="0" applyNumberFormat="1" applyFont="1" applyBorder="1" applyAlignment="1">
      <alignment horizontal="center" vertical="center" wrapText="1"/>
    </xf>
    <xf numFmtId="0" fontId="8" fillId="18" borderId="17" xfId="0" applyFont="1" applyFill="1" applyBorder="1" applyAlignment="1">
      <alignment horizontal="center" wrapText="1"/>
    </xf>
    <xf numFmtId="3" fontId="50" fillId="2" borderId="10" xfId="0" applyNumberFormat="1" applyFont="1" applyFill="1" applyBorder="1" applyAlignment="1">
      <alignment horizontal="center" vertical="center" wrapText="1"/>
    </xf>
    <xf numFmtId="3" fontId="6" fillId="2" borderId="9"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3" fontId="15" fillId="14" borderId="9" xfId="0" applyNumberFormat="1" applyFont="1" applyFill="1" applyBorder="1" applyAlignment="1">
      <alignment wrapText="1"/>
    </xf>
    <xf numFmtId="0" fontId="10" fillId="2" borderId="17" xfId="0" applyFont="1" applyFill="1" applyBorder="1" applyAlignment="1">
      <alignment horizontal="center" wrapText="1"/>
    </xf>
    <xf numFmtId="0" fontId="11" fillId="2" borderId="10" xfId="0" applyFont="1" applyFill="1" applyBorder="1" applyAlignment="1">
      <alignment wrapText="1"/>
    </xf>
    <xf numFmtId="4" fontId="8" fillId="21" borderId="27" xfId="0" applyNumberFormat="1" applyFont="1" applyFill="1" applyBorder="1" applyAlignment="1">
      <alignment wrapText="1"/>
    </xf>
    <xf numFmtId="4" fontId="12" fillId="21" borderId="0" xfId="0" applyNumberFormat="1" applyFont="1" applyFill="1" applyBorder="1" applyAlignment="1">
      <alignment wrapText="1"/>
    </xf>
    <xf numFmtId="4" fontId="7" fillId="21" borderId="10" xfId="0" applyNumberFormat="1" applyFont="1" applyFill="1" applyBorder="1" applyAlignment="1">
      <alignment wrapText="1"/>
    </xf>
    <xf numFmtId="0" fontId="7" fillId="21" borderId="10" xfId="0" applyFont="1" applyFill="1" applyBorder="1" applyAlignment="1">
      <alignment wrapText="1"/>
    </xf>
    <xf numFmtId="4" fontId="12" fillId="21" borderId="8" xfId="0" applyNumberFormat="1" applyFont="1" applyFill="1" applyBorder="1" applyAlignment="1">
      <alignment wrapText="1"/>
    </xf>
    <xf numFmtId="0" fontId="11" fillId="20" borderId="10" xfId="0" applyFont="1" applyFill="1" applyBorder="1" applyAlignment="1">
      <alignment wrapText="1"/>
    </xf>
    <xf numFmtId="3" fontId="17" fillId="6" borderId="46" xfId="0" applyNumberFormat="1" applyFont="1" applyFill="1" applyBorder="1" applyAlignment="1">
      <alignment horizontal="left" vertical="center"/>
    </xf>
    <xf numFmtId="3" fontId="17" fillId="6" borderId="41" xfId="0" applyNumberFormat="1" applyFont="1" applyFill="1" applyBorder="1" applyAlignment="1">
      <alignment horizontal="left" vertical="center"/>
    </xf>
    <xf numFmtId="3" fontId="26" fillId="6" borderId="10" xfId="0" applyNumberFormat="1" applyFont="1" applyFill="1" applyBorder="1" applyAlignment="1">
      <alignment vertical="center" wrapText="1"/>
    </xf>
    <xf numFmtId="0" fontId="18" fillId="2" borderId="10" xfId="0" applyFont="1" applyFill="1" applyBorder="1" applyAlignment="1">
      <alignment horizontal="right" vertical="center"/>
    </xf>
    <xf numFmtId="3" fontId="18" fillId="6" borderId="40" xfId="0" applyNumberFormat="1" applyFont="1" applyFill="1" applyBorder="1" applyAlignment="1">
      <alignment vertical="center" wrapText="1"/>
    </xf>
    <xf numFmtId="0" fontId="10" fillId="2" borderId="0" xfId="0" applyFont="1" applyFill="1" applyBorder="1" applyAlignment="1">
      <alignment horizontal="right" wrapText="1"/>
    </xf>
    <xf numFmtId="0" fontId="7" fillId="2" borderId="0" xfId="0" applyFont="1" applyFill="1" applyBorder="1" applyAlignment="1">
      <alignment horizontal="right" wrapText="1"/>
    </xf>
    <xf numFmtId="0" fontId="0" fillId="0" borderId="1" xfId="0" applyBorder="1" applyAlignment="1">
      <alignment horizontal="center"/>
    </xf>
    <xf numFmtId="0" fontId="10" fillId="6" borderId="17" xfId="0" applyFont="1" applyFill="1" applyBorder="1" applyAlignment="1">
      <alignment horizontal="center" wrapText="1"/>
    </xf>
    <xf numFmtId="0" fontId="10" fillId="6" borderId="13" xfId="0" applyFont="1" applyFill="1" applyBorder="1" applyAlignment="1">
      <alignment horizontal="center" wrapText="1"/>
    </xf>
    <xf numFmtId="0" fontId="50" fillId="2" borderId="14" xfId="0" applyFont="1" applyFill="1" applyBorder="1" applyAlignment="1">
      <alignment horizontal="center" vertical="center" wrapText="1"/>
    </xf>
    <xf numFmtId="0" fontId="50" fillId="2" borderId="38" xfId="0" applyFont="1" applyFill="1" applyBorder="1" applyAlignment="1">
      <alignment horizontal="center" vertical="center" wrapText="1"/>
    </xf>
    <xf numFmtId="0" fontId="50" fillId="10" borderId="14" xfId="0" applyFont="1" applyFill="1" applyBorder="1" applyAlignment="1">
      <alignment horizontal="center" vertical="center" wrapText="1"/>
    </xf>
    <xf numFmtId="0" fontId="50" fillId="10" borderId="38" xfId="0" applyFont="1" applyFill="1" applyBorder="1" applyAlignment="1">
      <alignment horizontal="center" vertical="center" wrapText="1"/>
    </xf>
    <xf numFmtId="0" fontId="53" fillId="23" borderId="0" xfId="0" applyFont="1" applyFill="1" applyAlignment="1">
      <alignment horizont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10" xfId="0" applyFont="1" applyFill="1" applyBorder="1" applyAlignment="1">
      <alignment horizontal="center"/>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5" fillId="9" borderId="5" xfId="0" applyFont="1" applyFill="1" applyBorder="1" applyAlignment="1">
      <alignment horizontal="center" vertical="center"/>
    </xf>
    <xf numFmtId="0" fontId="5" fillId="9" borderId="18" xfId="0" applyFont="1" applyFill="1" applyBorder="1" applyAlignment="1">
      <alignment horizontal="center" vertical="center"/>
    </xf>
    <xf numFmtId="0" fontId="5" fillId="9" borderId="6"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NumberFormat="1" applyFont="1" applyFill="1" applyBorder="1" applyAlignment="1">
      <alignment horizontal="center" vertical="center" wrapText="1"/>
    </xf>
    <xf numFmtId="0" fontId="1" fillId="2" borderId="23" xfId="0" applyNumberFormat="1"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0" fillId="2" borderId="23"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22" xfId="0" applyFont="1" applyFill="1" applyBorder="1" applyAlignment="1">
      <alignment horizontal="center" vertical="center"/>
    </xf>
    <xf numFmtId="0" fontId="6" fillId="8" borderId="9" xfId="0" applyFont="1" applyFill="1" applyBorder="1" applyAlignment="1">
      <alignment horizontal="center" vertical="center"/>
    </xf>
    <xf numFmtId="0" fontId="10" fillId="22" borderId="0" xfId="0" applyFont="1" applyFill="1" applyAlignment="1">
      <alignment horizontal="left" wrapText="1"/>
    </xf>
    <xf numFmtId="0" fontId="10" fillId="22" borderId="0" xfId="0" applyFont="1" applyFill="1" applyAlignment="1">
      <alignment horizontal="left"/>
    </xf>
    <xf numFmtId="0" fontId="54" fillId="23" borderId="0" xfId="0" applyFont="1" applyFill="1" applyAlignment="1">
      <alignment horizontal="center"/>
    </xf>
    <xf numFmtId="0" fontId="5" fillId="5" borderId="1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8" fillId="22" borderId="0" xfId="0" applyFont="1" applyFill="1" applyAlignment="1">
      <alignment horizontal="left"/>
    </xf>
    <xf numFmtId="0" fontId="48" fillId="22" borderId="0" xfId="0" applyFont="1" applyFill="1" applyAlignment="1">
      <alignment horizontal="left" wrapText="1"/>
    </xf>
    <xf numFmtId="0" fontId="5" fillId="3" borderId="10" xfId="0" applyFont="1" applyFill="1" applyBorder="1" applyAlignment="1">
      <alignment horizontal="center" vertical="center" wrapText="1"/>
    </xf>
    <xf numFmtId="0" fontId="15" fillId="0" borderId="26" xfId="0" applyFont="1" applyBorder="1" applyAlignment="1">
      <alignment horizontal="left" vertical="center" wrapText="1"/>
    </xf>
    <xf numFmtId="0" fontId="15" fillId="0" borderId="24" xfId="0" applyFont="1" applyBorder="1" applyAlignment="1">
      <alignment horizontal="left" vertical="center" wrapText="1"/>
    </xf>
    <xf numFmtId="0" fontId="15" fillId="0" borderId="29" xfId="0" applyFont="1" applyBorder="1" applyAlignment="1">
      <alignment horizontal="left" vertical="center" wrapText="1"/>
    </xf>
    <xf numFmtId="0" fontId="15" fillId="0" borderId="4"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0" fillId="8" borderId="17" xfId="0" applyFont="1" applyFill="1" applyBorder="1" applyAlignment="1">
      <alignment horizontal="center"/>
    </xf>
    <xf numFmtId="0" fontId="10" fillId="8" borderId="12" xfId="0" applyFont="1" applyFill="1" applyBorder="1" applyAlignment="1">
      <alignment horizontal="center"/>
    </xf>
    <xf numFmtId="0" fontId="10" fillId="8" borderId="13" xfId="0" applyFont="1" applyFill="1" applyBorder="1" applyAlignment="1">
      <alignment horizontal="center"/>
    </xf>
    <xf numFmtId="0" fontId="48" fillId="0" borderId="21" xfId="0" applyFont="1" applyBorder="1" applyAlignment="1">
      <alignment horizontal="center" wrapText="1"/>
    </xf>
    <xf numFmtId="0" fontId="23" fillId="19" borderId="5" xfId="0" applyFont="1" applyFill="1" applyBorder="1" applyAlignment="1">
      <alignment horizontal="left" vertical="center" wrapText="1"/>
    </xf>
    <xf numFmtId="0" fontId="23" fillId="19" borderId="18" xfId="0" applyFont="1" applyFill="1" applyBorder="1" applyAlignment="1">
      <alignment horizontal="left" vertical="center" wrapText="1"/>
    </xf>
    <xf numFmtId="0" fontId="23" fillId="19" borderId="6" xfId="0" applyFont="1" applyFill="1" applyBorder="1" applyAlignment="1">
      <alignment horizontal="left" vertical="center" wrapText="1"/>
    </xf>
    <xf numFmtId="0" fontId="24" fillId="0" borderId="5" xfId="0" applyFont="1" applyBorder="1" applyAlignment="1">
      <alignment horizontal="left" vertical="center" wrapText="1"/>
    </xf>
    <xf numFmtId="0" fontId="24" fillId="0" borderId="18" xfId="0" applyFont="1" applyBorder="1" applyAlignment="1">
      <alignment horizontal="left" vertical="center" wrapText="1"/>
    </xf>
    <xf numFmtId="0" fontId="24" fillId="0" borderId="6" xfId="0" applyFont="1" applyBorder="1" applyAlignment="1">
      <alignment horizontal="left" vertical="center" wrapText="1"/>
    </xf>
    <xf numFmtId="0" fontId="46" fillId="17" borderId="5" xfId="0" applyFont="1" applyFill="1" applyBorder="1" applyAlignment="1">
      <alignment horizontal="left" vertical="center" wrapText="1"/>
    </xf>
    <xf numFmtId="0" fontId="46" fillId="17" borderId="18" xfId="0" applyFont="1" applyFill="1" applyBorder="1" applyAlignment="1">
      <alignment horizontal="left" vertical="center" wrapText="1"/>
    </xf>
    <xf numFmtId="0" fontId="46" fillId="17" borderId="6" xfId="0" applyFont="1" applyFill="1" applyBorder="1" applyAlignment="1">
      <alignment horizontal="left" vertical="center" wrapText="1"/>
    </xf>
    <xf numFmtId="0" fontId="20" fillId="2" borderId="0" xfId="0" applyFont="1" applyFill="1" applyBorder="1" applyAlignment="1">
      <alignment horizontal="center" vertical="center" wrapText="1"/>
    </xf>
    <xf numFmtId="3" fontId="20" fillId="0" borderId="10" xfId="0" applyNumberFormat="1" applyFont="1" applyBorder="1" applyAlignment="1">
      <alignment horizontal="left" vertical="center" wrapText="1"/>
    </xf>
    <xf numFmtId="3" fontId="16" fillId="0" borderId="10" xfId="0" applyNumberFormat="1" applyFont="1" applyBorder="1" applyAlignment="1">
      <alignment horizontal="left" vertical="center" wrapText="1"/>
    </xf>
    <xf numFmtId="3" fontId="31" fillId="0" borderId="10" xfId="0" applyNumberFormat="1" applyFont="1" applyBorder="1" applyAlignment="1">
      <alignment horizontal="left" vertical="center" wrapText="1"/>
    </xf>
    <xf numFmtId="3" fontId="31" fillId="0" borderId="25" xfId="0" applyNumberFormat="1" applyFont="1" applyBorder="1" applyAlignment="1">
      <alignment horizontal="center" vertical="center" wrapText="1"/>
    </xf>
    <xf numFmtId="3" fontId="31"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35" fillId="2" borderId="0" xfId="0" applyFont="1" applyFill="1" applyBorder="1" applyAlignment="1">
      <alignment horizontal="center" vertical="center" wrapText="1"/>
    </xf>
    <xf numFmtId="0" fontId="17" fillId="0" borderId="0" xfId="0" applyFont="1" applyAlignment="1">
      <alignment horizontal="center" vertical="center" wrapText="1"/>
    </xf>
    <xf numFmtId="3" fontId="17" fillId="0" borderId="3" xfId="0" applyNumberFormat="1" applyFont="1" applyBorder="1" applyAlignment="1">
      <alignment horizontal="righ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3" fontId="31" fillId="0" borderId="5" xfId="0" applyNumberFormat="1" applyFont="1" applyBorder="1" applyAlignment="1">
      <alignment vertical="center" wrapText="1"/>
    </xf>
    <xf numFmtId="3" fontId="31" fillId="0" borderId="18" xfId="0" applyNumberFormat="1" applyFont="1" applyBorder="1" applyAlignment="1">
      <alignment vertical="center" wrapText="1"/>
    </xf>
    <xf numFmtId="3" fontId="31" fillId="0" borderId="6" xfId="0" applyNumberFormat="1" applyFont="1" applyBorder="1" applyAlignment="1">
      <alignment vertical="center" wrapText="1"/>
    </xf>
    <xf numFmtId="3" fontId="31" fillId="0" borderId="14" xfId="0" applyNumberFormat="1" applyFont="1" applyBorder="1" applyAlignment="1">
      <alignment vertical="center" wrapText="1"/>
    </xf>
    <xf numFmtId="3" fontId="31" fillId="0" borderId="32" xfId="0" applyNumberFormat="1" applyFont="1" applyBorder="1" applyAlignment="1">
      <alignment vertical="center" wrapText="1"/>
    </xf>
    <xf numFmtId="3" fontId="31" fillId="0" borderId="19" xfId="0" applyNumberFormat="1" applyFont="1" applyBorder="1" applyAlignment="1">
      <alignment vertical="center" wrapText="1"/>
    </xf>
    <xf numFmtId="3" fontId="20" fillId="21" borderId="9" xfId="0" applyNumberFormat="1" applyFont="1" applyFill="1" applyBorder="1" applyAlignment="1">
      <alignment horizontal="center" vertical="center" wrapText="1"/>
    </xf>
    <xf numFmtId="3" fontId="20" fillId="21" borderId="16" xfId="0" applyNumberFormat="1" applyFont="1" applyFill="1" applyBorder="1" applyAlignment="1">
      <alignment horizontal="center" vertical="center" wrapText="1"/>
    </xf>
    <xf numFmtId="3" fontId="31" fillId="0" borderId="10" xfId="0" applyNumberFormat="1" applyFont="1" applyBorder="1" applyAlignment="1">
      <alignment horizontal="center" vertical="center" wrapText="1"/>
    </xf>
    <xf numFmtId="3" fontId="22" fillId="6" borderId="18" xfId="0" applyNumberFormat="1" applyFont="1" applyFill="1" applyBorder="1" applyAlignment="1">
      <alignment horizontal="center" vertical="center" wrapText="1"/>
    </xf>
    <xf numFmtId="0" fontId="31" fillId="0" borderId="12" xfId="0" applyFont="1" applyBorder="1" applyAlignment="1">
      <alignment horizontal="left" vertical="center"/>
    </xf>
    <xf numFmtId="3" fontId="31" fillId="0" borderId="12" xfId="0" applyNumberFormat="1" applyFont="1" applyBorder="1" applyAlignment="1">
      <alignment horizontal="left" vertical="center" wrapText="1"/>
    </xf>
    <xf numFmtId="3" fontId="26" fillId="0" borderId="21" xfId="0" applyNumberFormat="1" applyFont="1" applyBorder="1" applyAlignment="1">
      <alignment horizontal="center" vertical="center"/>
    </xf>
    <xf numFmtId="3" fontId="26" fillId="0" borderId="12" xfId="0" applyNumberFormat="1" applyFont="1" applyBorder="1" applyAlignment="1">
      <alignment horizontal="center" vertical="center"/>
    </xf>
    <xf numFmtId="3" fontId="26" fillId="0" borderId="13" xfId="0" applyNumberFormat="1" applyFont="1" applyBorder="1" applyAlignment="1">
      <alignment horizontal="center" vertical="center"/>
    </xf>
    <xf numFmtId="3" fontId="31" fillId="0" borderId="37" xfId="0" applyNumberFormat="1" applyFont="1" applyBorder="1" applyAlignment="1">
      <alignment horizontal="center" vertical="center" wrapText="1"/>
    </xf>
    <xf numFmtId="3" fontId="18" fillId="2" borderId="17" xfId="0" applyNumberFormat="1" applyFont="1" applyFill="1" applyBorder="1" applyAlignment="1">
      <alignment horizontal="center" vertical="center" wrapText="1"/>
    </xf>
    <xf numFmtId="3" fontId="18" fillId="2" borderId="13" xfId="0" applyNumberFormat="1" applyFont="1" applyFill="1" applyBorder="1" applyAlignment="1">
      <alignment horizontal="center" vertical="center" wrapText="1"/>
    </xf>
    <xf numFmtId="3" fontId="17" fillId="0" borderId="13" xfId="0" applyNumberFormat="1" applyFont="1" applyBorder="1" applyAlignment="1">
      <alignment horizontal="center" vertical="center"/>
    </xf>
    <xf numFmtId="3" fontId="17" fillId="0" borderId="10" xfId="0" applyNumberFormat="1" applyFont="1" applyBorder="1" applyAlignment="1">
      <alignment horizontal="center" vertical="center"/>
    </xf>
    <xf numFmtId="3" fontId="18" fillId="2" borderId="10" xfId="0" applyNumberFormat="1" applyFont="1" applyFill="1" applyBorder="1" applyAlignment="1">
      <alignment horizontal="center" vertical="center" wrapText="1"/>
    </xf>
    <xf numFmtId="0" fontId="43" fillId="0" borderId="21" xfId="0" applyFont="1" applyBorder="1" applyAlignment="1">
      <alignment horizontal="center"/>
    </xf>
    <xf numFmtId="0" fontId="43" fillId="0" borderId="0" xfId="0" applyFont="1" applyBorder="1" applyAlignment="1">
      <alignment horizontal="center"/>
    </xf>
    <xf numFmtId="0" fontId="51" fillId="0" borderId="34" xfId="0" applyFont="1" applyBorder="1" applyAlignment="1">
      <alignment horizontal="center" wrapText="1"/>
    </xf>
    <xf numFmtId="0" fontId="51" fillId="0" borderId="43" xfId="0" applyFont="1" applyBorder="1" applyAlignment="1">
      <alignment horizontal="center" wrapText="1"/>
    </xf>
    <xf numFmtId="0" fontId="17" fillId="6" borderId="5"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6" xfId="0" applyFont="1" applyFill="1" applyBorder="1" applyAlignment="1">
      <alignment horizontal="center" vertical="center" wrapText="1"/>
    </xf>
    <xf numFmtId="3" fontId="18" fillId="2" borderId="9" xfId="0" applyNumberFormat="1" applyFont="1" applyFill="1" applyBorder="1" applyAlignment="1">
      <alignment horizontal="center" vertical="center" wrapText="1"/>
    </xf>
    <xf numFmtId="3" fontId="18" fillId="2" borderId="16" xfId="0" applyNumberFormat="1" applyFont="1" applyFill="1" applyBorder="1" applyAlignment="1">
      <alignment horizontal="center" vertical="center" wrapText="1"/>
    </xf>
    <xf numFmtId="3" fontId="20" fillId="21" borderId="10" xfId="0" applyNumberFormat="1" applyFont="1" applyFill="1" applyBorder="1" applyAlignment="1">
      <alignment horizontal="center" vertical="center" wrapText="1"/>
    </xf>
    <xf numFmtId="0" fontId="18" fillId="18" borderId="0" xfId="0" applyFont="1" applyFill="1" applyAlignment="1">
      <alignment horizontal="left" vertical="center" wrapText="1"/>
    </xf>
    <xf numFmtId="0" fontId="25" fillId="21" borderId="5"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6" xfId="0" applyFont="1" applyFill="1" applyBorder="1" applyAlignment="1">
      <alignment horizontal="center" vertical="center" wrapText="1"/>
    </xf>
    <xf numFmtId="0" fontId="40" fillId="21" borderId="33" xfId="0" applyFont="1" applyFill="1" applyBorder="1" applyAlignment="1">
      <alignment horizontal="center" vertical="center" wrapText="1"/>
    </xf>
    <xf numFmtId="0" fontId="40" fillId="21" borderId="44" xfId="0" applyFont="1" applyFill="1" applyBorder="1" applyAlignment="1">
      <alignment horizontal="center" vertical="center" wrapText="1"/>
    </xf>
    <xf numFmtId="0" fontId="40" fillId="21" borderId="47" xfId="0" applyFont="1" applyFill="1" applyBorder="1" applyAlignment="1">
      <alignment horizontal="center" vertical="center" wrapText="1"/>
    </xf>
    <xf numFmtId="0" fontId="17" fillId="0" borderId="3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26" fillId="8" borderId="17"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3" xfId="0" applyFont="1" applyFill="1" applyBorder="1" applyAlignment="1">
      <alignment horizontal="center" vertical="center" wrapText="1"/>
    </xf>
    <xf numFmtId="3" fontId="20" fillId="21" borderId="30" xfId="0" applyNumberFormat="1" applyFont="1" applyFill="1" applyBorder="1" applyAlignment="1">
      <alignment horizontal="center" vertical="center" wrapText="1"/>
    </xf>
    <xf numFmtId="0" fontId="56" fillId="20" borderId="5" xfId="0" applyFont="1" applyFill="1" applyBorder="1" applyAlignment="1">
      <alignment horizontal="center" vertical="center"/>
    </xf>
    <xf numFmtId="0" fontId="56" fillId="20" borderId="18" xfId="0" applyFont="1" applyFill="1" applyBorder="1" applyAlignment="1">
      <alignment horizontal="center" vertical="center"/>
    </xf>
    <xf numFmtId="0" fontId="56" fillId="20" borderId="6"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7" xfId="0" applyFont="1" applyBorder="1" applyAlignment="1">
      <alignment horizontal="center" vertical="center" wrapText="1"/>
    </xf>
    <xf numFmtId="0" fontId="17" fillId="7" borderId="34" xfId="0" applyFont="1" applyFill="1" applyBorder="1" applyAlignment="1">
      <alignment horizontal="center" vertical="center" wrapText="1"/>
    </xf>
    <xf numFmtId="0" fontId="17" fillId="7" borderId="42"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8" fillId="0" borderId="33" xfId="0" applyFont="1" applyBorder="1" applyAlignment="1">
      <alignment vertical="center" wrapText="1"/>
    </xf>
    <xf numFmtId="0" fontId="28" fillId="0" borderId="44" xfId="0" applyFont="1" applyBorder="1" applyAlignment="1">
      <alignment vertical="center" wrapText="1"/>
    </xf>
    <xf numFmtId="0" fontId="28" fillId="0" borderId="47" xfId="0" applyFont="1" applyBorder="1" applyAlignment="1">
      <alignment vertical="center" wrapText="1"/>
    </xf>
    <xf numFmtId="0" fontId="32" fillId="0" borderId="34" xfId="0" applyFont="1" applyBorder="1" applyAlignment="1">
      <alignment vertical="center" wrapText="1"/>
    </xf>
    <xf numFmtId="0" fontId="32" fillId="0" borderId="43" xfId="0" applyFont="1" applyBorder="1" applyAlignment="1">
      <alignment vertical="center" wrapText="1"/>
    </xf>
    <xf numFmtId="0" fontId="32" fillId="0" borderId="48" xfId="0" applyFont="1" applyBorder="1" applyAlignment="1">
      <alignment vertical="center" wrapText="1"/>
    </xf>
    <xf numFmtId="3" fontId="17" fillId="0" borderId="34" xfId="0" applyNumberFormat="1" applyFont="1" applyBorder="1" applyAlignment="1">
      <alignment horizontal="center" vertical="center" wrapText="1"/>
    </xf>
    <xf numFmtId="3" fontId="17" fillId="0" borderId="43" xfId="0" applyNumberFormat="1" applyFont="1" applyBorder="1" applyAlignment="1">
      <alignment horizontal="center" vertical="center" wrapText="1"/>
    </xf>
    <xf numFmtId="3" fontId="17" fillId="0" borderId="48" xfId="0" applyNumberFormat="1" applyFont="1" applyBorder="1" applyAlignment="1">
      <alignment horizontal="center" vertical="center" wrapText="1"/>
    </xf>
    <xf numFmtId="3" fontId="17" fillId="0" borderId="33"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0" fontId="25" fillId="13" borderId="5" xfId="0" applyFont="1" applyFill="1" applyBorder="1" applyAlignment="1">
      <alignment horizontal="center" vertical="center" wrapText="1"/>
    </xf>
    <xf numFmtId="0" fontId="25" fillId="13" borderId="18" xfId="0" applyFont="1" applyFill="1" applyBorder="1" applyAlignment="1">
      <alignment horizontal="center" vertical="center" wrapText="1"/>
    </xf>
    <xf numFmtId="0" fontId="25" fillId="13" borderId="6" xfId="0" applyFont="1" applyFill="1" applyBorder="1" applyAlignment="1">
      <alignment horizontal="center" vertical="center" wrapText="1"/>
    </xf>
    <xf numFmtId="0" fontId="17" fillId="6" borderId="5"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55" fillId="20" borderId="5" xfId="0" applyFont="1" applyFill="1" applyBorder="1" applyAlignment="1">
      <alignment horizontal="center" vertical="center"/>
    </xf>
    <xf numFmtId="0" fontId="55" fillId="20" borderId="18" xfId="0" applyFont="1" applyFill="1" applyBorder="1" applyAlignment="1">
      <alignment horizontal="center" vertical="center"/>
    </xf>
    <xf numFmtId="0" fontId="55" fillId="20" borderId="6" xfId="0" applyFont="1" applyFill="1" applyBorder="1" applyAlignment="1">
      <alignment horizontal="center" vertical="center"/>
    </xf>
    <xf numFmtId="0" fontId="48" fillId="7" borderId="17" xfId="0" applyFont="1" applyFill="1" applyBorder="1" applyAlignment="1">
      <alignment horizontal="center"/>
    </xf>
    <xf numFmtId="0" fontId="48" fillId="7" borderId="12" xfId="0" applyFont="1" applyFill="1" applyBorder="1" applyAlignment="1">
      <alignment horizontal="center"/>
    </xf>
    <xf numFmtId="0" fontId="48" fillId="7" borderId="13" xfId="0" applyFont="1" applyFill="1" applyBorder="1" applyAlignment="1">
      <alignment horizontal="center"/>
    </xf>
    <xf numFmtId="0" fontId="0" fillId="0" borderId="0" xfId="0" applyAlignment="1">
      <alignment horizontal="center"/>
    </xf>
    <xf numFmtId="0" fontId="10" fillId="6" borderId="12" xfId="0" applyFont="1" applyFill="1" applyBorder="1" applyAlignment="1">
      <alignment horizontal="center" wrapText="1"/>
    </xf>
    <xf numFmtId="0" fontId="10" fillId="2" borderId="0" xfId="0" applyFont="1" applyFill="1" applyBorder="1" applyAlignment="1">
      <alignment horizontal="center" wrapText="1"/>
    </xf>
    <xf numFmtId="0" fontId="8" fillId="13" borderId="13" xfId="0" applyFont="1" applyFill="1" applyBorder="1" applyAlignment="1">
      <alignment horizontal="center" wrapText="1"/>
    </xf>
    <xf numFmtId="0" fontId="10" fillId="13" borderId="13" xfId="0" applyFont="1" applyFill="1" applyBorder="1"/>
    <xf numFmtId="0" fontId="10" fillId="13" borderId="35" xfId="0" applyFont="1" applyFill="1" applyBorder="1" applyAlignment="1">
      <alignment horizontal="center" wrapText="1"/>
    </xf>
    <xf numFmtId="0" fontId="10" fillId="13" borderId="41" xfId="0" applyFont="1" applyFill="1" applyBorder="1" applyAlignment="1">
      <alignment horizontal="center" wrapText="1"/>
    </xf>
    <xf numFmtId="3" fontId="10" fillId="0" borderId="40" xfId="0" applyNumberFormat="1" applyFont="1" applyFill="1" applyBorder="1" applyAlignment="1">
      <alignment wrapText="1"/>
    </xf>
    <xf numFmtId="0" fontId="7" fillId="0" borderId="16" xfId="0" applyFont="1" applyFill="1" applyBorder="1" applyAlignment="1">
      <alignment horizontal="center" wrapText="1"/>
    </xf>
    <xf numFmtId="0" fontId="7" fillId="0" borderId="21" xfId="0" applyFont="1" applyFill="1" applyBorder="1" applyAlignment="1">
      <alignment horizontal="center" wrapText="1"/>
    </xf>
    <xf numFmtId="0" fontId="7" fillId="0" borderId="40" xfId="0" applyFont="1" applyFill="1" applyBorder="1" applyAlignment="1">
      <alignment horizontal="center" wrapText="1"/>
    </xf>
    <xf numFmtId="0" fontId="10" fillId="0" borderId="5" xfId="0" applyFont="1" applyFill="1" applyBorder="1" applyAlignment="1">
      <alignment horizontal="center" wrapText="1"/>
    </xf>
    <xf numFmtId="0" fontId="10" fillId="0" borderId="18" xfId="0" applyFont="1" applyFill="1" applyBorder="1" applyAlignment="1">
      <alignment horizontal="center" wrapText="1"/>
    </xf>
    <xf numFmtId="0" fontId="10" fillId="0" borderId="6" xfId="0" applyFont="1" applyFill="1" applyBorder="1" applyAlignment="1">
      <alignment horizontal="center" wrapText="1"/>
    </xf>
    <xf numFmtId="0" fontId="50" fillId="20" borderId="14" xfId="0" applyFont="1" applyFill="1" applyBorder="1" applyAlignment="1">
      <alignment horizontal="center" vertical="center" wrapText="1"/>
    </xf>
    <xf numFmtId="0" fontId="50" fillId="20"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FF99"/>
      <color rgb="FFCBFDFF"/>
      <color rgb="FF0000CC"/>
      <color rgb="FF99FFCC"/>
      <color rgb="FFFED6F8"/>
      <color rgb="FFFF33CC"/>
      <color rgb="FF230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75" zoomScaleNormal="75" workbookViewId="0">
      <selection activeCell="F18" sqref="F18"/>
    </sheetView>
  </sheetViews>
  <sheetFormatPr defaultRowHeight="15" x14ac:dyDescent="0.25"/>
  <cols>
    <col min="1" max="1" width="18" customWidth="1"/>
    <col min="2" max="2" width="19.140625" customWidth="1"/>
    <col min="3" max="3" width="16" customWidth="1"/>
    <col min="4" max="4" width="11.42578125" customWidth="1"/>
    <col min="5" max="5" width="13.28515625" customWidth="1"/>
    <col min="6" max="6" width="12.7109375" customWidth="1"/>
    <col min="7" max="7" width="11.7109375" customWidth="1"/>
    <col min="8" max="8" width="9" customWidth="1"/>
    <col min="9" max="9" width="9.140625" customWidth="1"/>
    <col min="10" max="10" width="12" customWidth="1"/>
    <col min="11" max="11" width="14.140625" customWidth="1"/>
    <col min="12" max="12" width="12.7109375" customWidth="1"/>
    <col min="13" max="13" width="11.5703125" customWidth="1"/>
    <col min="14" max="14" width="12.42578125" customWidth="1"/>
    <col min="15" max="15" width="12.5703125" customWidth="1"/>
    <col min="16" max="16" width="13.42578125" customWidth="1"/>
  </cols>
  <sheetData>
    <row r="1" spans="1:17" ht="27.75" customHeight="1" x14ac:dyDescent="0.25">
      <c r="G1" s="363"/>
    </row>
    <row r="2" spans="1:17" ht="30" customHeight="1" thickBot="1" x14ac:dyDescent="0.4">
      <c r="A2" s="212" t="s">
        <v>177</v>
      </c>
      <c r="B2" s="212"/>
      <c r="C2" s="212"/>
      <c r="D2" s="212"/>
      <c r="E2" s="212"/>
      <c r="F2" s="212"/>
      <c r="G2" s="212"/>
      <c r="H2" s="212"/>
      <c r="I2" s="212"/>
      <c r="J2" s="212"/>
      <c r="K2" s="212"/>
      <c r="L2" s="212"/>
      <c r="M2" s="212"/>
      <c r="N2" s="212"/>
      <c r="O2" s="212"/>
      <c r="P2" s="212"/>
    </row>
    <row r="3" spans="1:17" ht="30" customHeight="1" thickBot="1" x14ac:dyDescent="0.3">
      <c r="B3" s="216" t="s">
        <v>19</v>
      </c>
      <c r="C3" s="216"/>
      <c r="D3" s="216"/>
      <c r="E3" s="216"/>
      <c r="F3" s="216"/>
      <c r="G3" s="221" t="s">
        <v>191</v>
      </c>
      <c r="H3" s="222"/>
      <c r="I3" s="223"/>
      <c r="J3" s="215" t="s">
        <v>148</v>
      </c>
      <c r="K3" s="216"/>
      <c r="L3" s="216"/>
      <c r="M3" s="217"/>
      <c r="N3" s="183" t="s">
        <v>192</v>
      </c>
      <c r="O3" s="181" t="s">
        <v>193</v>
      </c>
      <c r="P3" s="182" t="s">
        <v>194</v>
      </c>
    </row>
    <row r="4" spans="1:17" s="1" customFormat="1" ht="39" customHeight="1" thickBot="1" x14ac:dyDescent="0.3">
      <c r="A4" s="218" t="s">
        <v>22</v>
      </c>
      <c r="B4" s="219" t="s">
        <v>0</v>
      </c>
      <c r="C4" s="219" t="s">
        <v>2</v>
      </c>
      <c r="D4" s="224" t="s">
        <v>3</v>
      </c>
      <c r="E4" s="225"/>
      <c r="F4" s="226" t="s">
        <v>4</v>
      </c>
      <c r="G4" s="210" t="s">
        <v>11</v>
      </c>
      <c r="H4" s="210" t="s">
        <v>146</v>
      </c>
      <c r="I4" s="210" t="s">
        <v>147</v>
      </c>
      <c r="J4" s="377" t="s">
        <v>172</v>
      </c>
      <c r="K4" s="234" t="s">
        <v>25</v>
      </c>
      <c r="L4" s="377" t="s">
        <v>173</v>
      </c>
      <c r="M4" s="208" t="s">
        <v>16</v>
      </c>
      <c r="N4" s="230" t="s">
        <v>18</v>
      </c>
      <c r="O4" s="232" t="s">
        <v>13</v>
      </c>
      <c r="P4" s="228" t="s">
        <v>21</v>
      </c>
    </row>
    <row r="5" spans="1:17" s="1" customFormat="1" ht="50.25" customHeight="1" x14ac:dyDescent="0.25">
      <c r="A5" s="218"/>
      <c r="B5" s="220"/>
      <c r="C5" s="220"/>
      <c r="D5" s="117" t="s">
        <v>5</v>
      </c>
      <c r="E5" s="117" t="s">
        <v>6</v>
      </c>
      <c r="F5" s="227"/>
      <c r="G5" s="211"/>
      <c r="H5" s="211"/>
      <c r="I5" s="211"/>
      <c r="J5" s="378"/>
      <c r="K5" s="235"/>
      <c r="L5" s="378"/>
      <c r="M5" s="209"/>
      <c r="N5" s="231"/>
      <c r="O5" s="233"/>
      <c r="P5" s="229"/>
    </row>
    <row r="6" spans="1:17" s="1" customFormat="1" ht="32.25" customHeight="1" x14ac:dyDescent="0.25">
      <c r="A6" s="116"/>
      <c r="B6" s="123"/>
      <c r="C6" s="123"/>
      <c r="D6" s="123"/>
      <c r="E6" s="123"/>
      <c r="F6" s="122">
        <f t="shared" ref="F6:P6" si="0">F9</f>
        <v>0</v>
      </c>
      <c r="G6" s="122">
        <f t="shared" si="0"/>
        <v>5540000</v>
      </c>
      <c r="H6" s="122">
        <f t="shared" si="0"/>
        <v>0</v>
      </c>
      <c r="I6" s="122">
        <f t="shared" si="0"/>
        <v>0</v>
      </c>
      <c r="J6" s="186">
        <f t="shared" si="0"/>
        <v>15156000</v>
      </c>
      <c r="K6" s="186">
        <f t="shared" si="0"/>
        <v>3269049.69</v>
      </c>
      <c r="L6" s="186">
        <f t="shared" si="0"/>
        <v>0</v>
      </c>
      <c r="M6" s="186">
        <f t="shared" si="0"/>
        <v>11886950.310000001</v>
      </c>
      <c r="N6" s="122">
        <f t="shared" si="0"/>
        <v>5705000</v>
      </c>
      <c r="O6" s="122">
        <f t="shared" si="0"/>
        <v>0</v>
      </c>
      <c r="P6" s="122">
        <f t="shared" si="0"/>
        <v>5705000</v>
      </c>
    </row>
    <row r="7" spans="1:17" ht="67.5" customHeight="1" x14ac:dyDescent="0.25">
      <c r="A7" s="213" t="s">
        <v>27</v>
      </c>
      <c r="B7" s="2" t="s">
        <v>7</v>
      </c>
      <c r="C7" s="236" t="s">
        <v>8</v>
      </c>
      <c r="D7" s="236">
        <v>2022</v>
      </c>
      <c r="E7" s="238">
        <v>2022</v>
      </c>
      <c r="F7" s="3">
        <f>F8</f>
        <v>0</v>
      </c>
      <c r="G7" s="3">
        <f t="shared" ref="G7:I7" si="1">G8</f>
        <v>5540000</v>
      </c>
      <c r="H7" s="3">
        <f t="shared" si="1"/>
        <v>0</v>
      </c>
      <c r="I7" s="3">
        <f t="shared" si="1"/>
        <v>0</v>
      </c>
      <c r="J7" s="187">
        <f>J8</f>
        <v>15156000</v>
      </c>
      <c r="K7" s="187">
        <f>K8</f>
        <v>3269049.69</v>
      </c>
      <c r="L7" s="187">
        <f>L8</f>
        <v>0</v>
      </c>
      <c r="M7" s="187">
        <f>J7-K7</f>
        <v>11886950.310000001</v>
      </c>
      <c r="N7" s="118">
        <f>N8</f>
        <v>5705000</v>
      </c>
      <c r="O7" s="118">
        <f>O8</f>
        <v>0</v>
      </c>
      <c r="P7" s="4">
        <f>N7-O7</f>
        <v>5705000</v>
      </c>
      <c r="Q7" s="119"/>
    </row>
    <row r="8" spans="1:17" ht="66" customHeight="1" x14ac:dyDescent="0.25">
      <c r="A8" s="214"/>
      <c r="B8" s="124" t="s">
        <v>26</v>
      </c>
      <c r="C8" s="237"/>
      <c r="D8" s="237"/>
      <c r="E8" s="239"/>
      <c r="F8" s="120">
        <f>O8</f>
        <v>0</v>
      </c>
      <c r="G8" s="120">
        <v>5540000</v>
      </c>
      <c r="H8" s="125"/>
      <c r="I8" s="125">
        <v>0</v>
      </c>
      <c r="J8" s="120">
        <v>15156000</v>
      </c>
      <c r="K8" s="120">
        <v>3269049.69</v>
      </c>
      <c r="L8" s="120"/>
      <c r="M8" s="120">
        <f>J8-K8</f>
        <v>11886950.310000001</v>
      </c>
      <c r="N8" s="125">
        <v>5705000</v>
      </c>
      <c r="O8" s="121"/>
      <c r="P8" s="121">
        <f>N8-O8</f>
        <v>5705000</v>
      </c>
      <c r="Q8" s="119"/>
    </row>
    <row r="9" spans="1:17" ht="29.25" customHeight="1" x14ac:dyDescent="0.3">
      <c r="A9" s="360" t="s">
        <v>23</v>
      </c>
      <c r="B9" s="361"/>
      <c r="C9" s="361"/>
      <c r="D9" s="361"/>
      <c r="E9" s="362"/>
      <c r="F9" s="126">
        <f t="shared" ref="F9:P9" si="2">F7</f>
        <v>0</v>
      </c>
      <c r="G9" s="126">
        <f t="shared" si="2"/>
        <v>5540000</v>
      </c>
      <c r="H9" s="126">
        <f t="shared" si="2"/>
        <v>0</v>
      </c>
      <c r="I9" s="126">
        <f t="shared" si="2"/>
        <v>0</v>
      </c>
      <c r="J9" s="188">
        <f t="shared" si="2"/>
        <v>15156000</v>
      </c>
      <c r="K9" s="188">
        <f t="shared" si="2"/>
        <v>3269049.69</v>
      </c>
      <c r="L9" s="188">
        <f t="shared" si="2"/>
        <v>0</v>
      </c>
      <c r="M9" s="188">
        <f t="shared" si="2"/>
        <v>11886950.310000001</v>
      </c>
      <c r="N9" s="126">
        <f t="shared" si="2"/>
        <v>5705000</v>
      </c>
      <c r="O9" s="126">
        <f t="shared" si="2"/>
        <v>0</v>
      </c>
      <c r="P9" s="126">
        <f t="shared" si="2"/>
        <v>5705000</v>
      </c>
      <c r="Q9" s="119"/>
    </row>
    <row r="10" spans="1:17" ht="33.75" customHeight="1" thickBot="1" x14ac:dyDescent="0.3"/>
    <row r="11" spans="1:17" ht="63.75" customHeight="1" x14ac:dyDescent="0.25">
      <c r="A11" s="241" t="s">
        <v>175</v>
      </c>
      <c r="B11" s="241"/>
      <c r="C11" s="241"/>
      <c r="D11" s="241"/>
      <c r="J11" s="128"/>
      <c r="K11" s="128"/>
      <c r="L11" s="365"/>
      <c r="M11" s="368" t="s">
        <v>149</v>
      </c>
      <c r="N11" s="366" t="s">
        <v>192</v>
      </c>
      <c r="O11" s="185" t="s">
        <v>195</v>
      </c>
      <c r="P11" s="185" t="s">
        <v>196</v>
      </c>
    </row>
    <row r="12" spans="1:17" ht="24" customHeight="1" thickBot="1" x14ac:dyDescent="0.3">
      <c r="A12" s="241" t="s">
        <v>176</v>
      </c>
      <c r="B12" s="241"/>
      <c r="C12" s="241"/>
      <c r="D12" s="241"/>
      <c r="G12" s="128"/>
      <c r="H12" s="128"/>
      <c r="J12" s="128"/>
      <c r="K12" s="128"/>
      <c r="L12" s="365"/>
      <c r="M12" s="369"/>
      <c r="N12" s="367">
        <v>2022</v>
      </c>
      <c r="O12" s="132">
        <v>2022</v>
      </c>
      <c r="P12" s="132">
        <v>2022</v>
      </c>
    </row>
    <row r="13" spans="1:17" ht="33.75" customHeight="1" thickBot="1" x14ac:dyDescent="0.3">
      <c r="A13" s="240" t="s">
        <v>174</v>
      </c>
      <c r="B13" s="240"/>
      <c r="C13" s="240"/>
      <c r="D13" s="240"/>
      <c r="G13" s="203"/>
      <c r="H13" s="203"/>
      <c r="J13" s="374" t="s">
        <v>80</v>
      </c>
      <c r="K13" s="375"/>
      <c r="L13" s="376"/>
      <c r="M13" s="370">
        <f>M14</f>
        <v>5540000</v>
      </c>
      <c r="N13" s="130">
        <f t="shared" ref="N13:P13" si="3">N14</f>
        <v>5705000</v>
      </c>
      <c r="O13" s="130">
        <f t="shared" si="3"/>
        <v>0</v>
      </c>
      <c r="P13" s="130">
        <f t="shared" si="3"/>
        <v>5705000</v>
      </c>
    </row>
    <row r="14" spans="1:17" ht="18" customHeight="1" x14ac:dyDescent="0.25">
      <c r="G14" s="204"/>
      <c r="H14" s="204"/>
      <c r="J14" s="371" t="s">
        <v>81</v>
      </c>
      <c r="K14" s="372"/>
      <c r="L14" s="373"/>
      <c r="M14" s="127">
        <v>5540000</v>
      </c>
      <c r="N14" s="129">
        <v>5705000</v>
      </c>
      <c r="O14" s="129">
        <f>O8</f>
        <v>0</v>
      </c>
      <c r="P14" s="129">
        <f>P8</f>
        <v>5705000</v>
      </c>
    </row>
    <row r="15" spans="1:17" ht="15.75" customHeight="1" x14ac:dyDescent="0.25">
      <c r="G15" s="203"/>
      <c r="H15" s="203"/>
      <c r="J15" s="206" t="s">
        <v>23</v>
      </c>
      <c r="K15" s="364"/>
      <c r="L15" s="207"/>
      <c r="M15" s="131">
        <f>M13</f>
        <v>5540000</v>
      </c>
      <c r="N15" s="131">
        <f>N13</f>
        <v>5705000</v>
      </c>
      <c r="O15" s="131">
        <f t="shared" ref="O15" si="4">O13</f>
        <v>0</v>
      </c>
      <c r="P15" s="131">
        <f t="shared" ref="P15" si="5">P13</f>
        <v>5705000</v>
      </c>
    </row>
    <row r="16" spans="1:17" x14ac:dyDescent="0.25">
      <c r="L16" s="205"/>
      <c r="M16" s="205"/>
    </row>
  </sheetData>
  <mergeCells count="36">
    <mergeCell ref="D7:D8"/>
    <mergeCell ref="E7:E8"/>
    <mergeCell ref="A13:D13"/>
    <mergeCell ref="A11:D11"/>
    <mergeCell ref="A12:D12"/>
    <mergeCell ref="C7:C8"/>
    <mergeCell ref="A9:E9"/>
    <mergeCell ref="F4:F5"/>
    <mergeCell ref="P4:P5"/>
    <mergeCell ref="B3:F3"/>
    <mergeCell ref="N4:N5"/>
    <mergeCell ref="O4:O5"/>
    <mergeCell ref="K4:K5"/>
    <mergeCell ref="L4:L5"/>
    <mergeCell ref="M4:M5"/>
    <mergeCell ref="G4:G5"/>
    <mergeCell ref="H4:H5"/>
    <mergeCell ref="A2:P2"/>
    <mergeCell ref="A7:A8"/>
    <mergeCell ref="J3:M3"/>
    <mergeCell ref="A4:A5"/>
    <mergeCell ref="J4:J5"/>
    <mergeCell ref="B4:B5"/>
    <mergeCell ref="I4:I5"/>
    <mergeCell ref="G3:I3"/>
    <mergeCell ref="C4:C5"/>
    <mergeCell ref="D4:E4"/>
    <mergeCell ref="L16:M16"/>
    <mergeCell ref="J13:L13"/>
    <mergeCell ref="J14:L14"/>
    <mergeCell ref="J15:L15"/>
    <mergeCell ref="G15:H15"/>
    <mergeCell ref="M11:M12"/>
    <mergeCell ref="L11:L12"/>
    <mergeCell ref="G13:H13"/>
    <mergeCell ref="G14:H14"/>
  </mergeCells>
  <pageMargins left="0.31496062992125984" right="0.31496062992125984" top="0.35433070866141736" bottom="0.35433070866141736" header="0.31496062992125984" footer="0.31496062992125984"/>
  <pageSetup paperSize="9"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5"/>
  <sheetViews>
    <sheetView topLeftCell="A36" zoomScale="67" zoomScaleNormal="67" workbookViewId="0">
      <selection activeCell="A43" sqref="A43:D45"/>
    </sheetView>
  </sheetViews>
  <sheetFormatPr defaultRowHeight="15" x14ac:dyDescent="0.25"/>
  <cols>
    <col min="1" max="1" width="19.42578125" customWidth="1"/>
    <col min="2" max="2" width="52" customWidth="1"/>
    <col min="3" max="3" width="42" customWidth="1"/>
    <col min="4" max="4" width="15.28515625" customWidth="1"/>
    <col min="5" max="5" width="17" customWidth="1"/>
    <col min="6" max="7" width="15.28515625" customWidth="1"/>
    <col min="8" max="8" width="16.42578125" customWidth="1"/>
    <col min="9" max="9" width="13.5703125" customWidth="1"/>
    <col min="10" max="10" width="16.42578125" customWidth="1"/>
  </cols>
  <sheetData>
    <row r="2" spans="1:10" ht="33" customHeight="1" x14ac:dyDescent="0.35">
      <c r="A2" s="242" t="s">
        <v>179</v>
      </c>
      <c r="B2" s="242"/>
      <c r="C2" s="242"/>
      <c r="D2" s="242"/>
      <c r="E2" s="242"/>
      <c r="F2" s="242"/>
      <c r="G2" s="242"/>
      <c r="H2" s="242"/>
      <c r="I2" s="242"/>
      <c r="J2" s="242"/>
    </row>
    <row r="3" spans="1:10" s="5" customFormat="1" ht="16.5" thickBot="1" x14ac:dyDescent="0.3">
      <c r="B3" s="29"/>
      <c r="D3" s="6"/>
      <c r="E3" s="6"/>
      <c r="F3" s="6"/>
      <c r="G3" s="6"/>
      <c r="H3" s="6"/>
    </row>
    <row r="4" spans="1:10" s="5" customFormat="1" ht="49.5" customHeight="1" thickBot="1" x14ac:dyDescent="0.35">
      <c r="A4" s="261" t="s">
        <v>178</v>
      </c>
      <c r="B4" s="261"/>
      <c r="C4" s="25"/>
      <c r="D4" s="215" t="s">
        <v>148</v>
      </c>
      <c r="E4" s="216"/>
      <c r="F4" s="216"/>
      <c r="G4" s="217"/>
      <c r="H4" s="251" t="s">
        <v>182</v>
      </c>
      <c r="I4" s="248" t="s">
        <v>183</v>
      </c>
      <c r="J4" s="243" t="s">
        <v>184</v>
      </c>
    </row>
    <row r="5" spans="1:10" s="5" customFormat="1" ht="68.25" customHeight="1" x14ac:dyDescent="0.3">
      <c r="A5" s="24" t="s">
        <v>29</v>
      </c>
      <c r="B5" s="24" t="s">
        <v>31</v>
      </c>
      <c r="C5" s="24" t="s">
        <v>30</v>
      </c>
      <c r="D5" s="190" t="s">
        <v>24</v>
      </c>
      <c r="E5" s="197" t="s">
        <v>181</v>
      </c>
      <c r="F5" s="191" t="s">
        <v>83</v>
      </c>
      <c r="G5" s="197" t="s">
        <v>173</v>
      </c>
      <c r="H5" s="251"/>
      <c r="I5" s="248"/>
      <c r="J5" s="243"/>
    </row>
    <row r="6" spans="1:10" s="5" customFormat="1" ht="19.5" thickBot="1" x14ac:dyDescent="0.35">
      <c r="D6" s="6"/>
      <c r="E6" s="6"/>
      <c r="F6" s="6"/>
      <c r="G6" s="6"/>
      <c r="H6" s="189">
        <v>5705000</v>
      </c>
    </row>
    <row r="7" spans="1:10" s="5" customFormat="1" ht="20.100000000000001" customHeight="1" x14ac:dyDescent="0.25">
      <c r="A7" s="255" t="s">
        <v>39</v>
      </c>
      <c r="B7" s="174" t="s">
        <v>74</v>
      </c>
      <c r="C7" s="9" t="s">
        <v>70</v>
      </c>
      <c r="D7" s="13">
        <f>D8+D9+D10+D11+D12+D13+D14+D15+D16+D17+D18</f>
        <v>3940000</v>
      </c>
      <c r="E7" s="13">
        <v>7528000</v>
      </c>
      <c r="F7" s="13">
        <f>F8+F9+F10+F11+F12+F13+F14+F15+F16+F17+F18</f>
        <v>412759.07999999996</v>
      </c>
      <c r="G7" s="13">
        <f>G8+G9+G10+G11+G12+G13+G14+G15+G16+G17+G18</f>
        <v>0</v>
      </c>
      <c r="H7" s="13">
        <f t="shared" ref="H7:I7" si="0">H8+H9+H11+H12+H13+H14+H15+H16+H17</f>
        <v>0</v>
      </c>
      <c r="I7" s="13">
        <f t="shared" si="0"/>
        <v>0</v>
      </c>
      <c r="J7" s="12">
        <f>H7-I7</f>
        <v>0</v>
      </c>
    </row>
    <row r="8" spans="1:10" s="5" customFormat="1" ht="20.100000000000001" customHeight="1" x14ac:dyDescent="0.25">
      <c r="A8" s="256"/>
      <c r="B8" s="171" t="s">
        <v>40</v>
      </c>
      <c r="C8" s="7" t="s">
        <v>32</v>
      </c>
      <c r="D8" s="8">
        <v>1000000</v>
      </c>
      <c r="E8" s="8"/>
      <c r="F8" s="8">
        <v>76919</v>
      </c>
      <c r="G8" s="8"/>
      <c r="H8" s="8"/>
      <c r="I8" s="7"/>
      <c r="J8" s="8">
        <f>H8-I8</f>
        <v>0</v>
      </c>
    </row>
    <row r="9" spans="1:10" s="5" customFormat="1" ht="20.100000000000001" customHeight="1" x14ac:dyDescent="0.25">
      <c r="A9" s="256"/>
      <c r="B9" s="171" t="s">
        <v>42</v>
      </c>
      <c r="C9" s="7" t="s">
        <v>41</v>
      </c>
      <c r="D9" s="8">
        <v>400000</v>
      </c>
      <c r="E9" s="8"/>
      <c r="F9" s="8"/>
      <c r="G9" s="8"/>
      <c r="H9" s="8"/>
      <c r="I9" s="7"/>
      <c r="J9" s="8">
        <f>H9-I9</f>
        <v>0</v>
      </c>
    </row>
    <row r="10" spans="1:10" s="5" customFormat="1" ht="20.100000000000001" customHeight="1" x14ac:dyDescent="0.25">
      <c r="A10" s="256"/>
      <c r="B10" s="171" t="s">
        <v>165</v>
      </c>
      <c r="C10" s="7" t="s">
        <v>69</v>
      </c>
      <c r="D10" s="8"/>
      <c r="E10" s="8"/>
      <c r="F10" s="8">
        <v>8999.86</v>
      </c>
      <c r="G10" s="8"/>
      <c r="H10" s="8"/>
      <c r="I10" s="7"/>
      <c r="J10" s="8"/>
    </row>
    <row r="11" spans="1:10" s="5" customFormat="1" ht="20.100000000000001" customHeight="1" x14ac:dyDescent="0.25">
      <c r="A11" s="256"/>
      <c r="B11" s="171" t="s">
        <v>44</v>
      </c>
      <c r="C11" s="7" t="s">
        <v>43</v>
      </c>
      <c r="D11" s="8">
        <v>40000</v>
      </c>
      <c r="E11" s="8"/>
      <c r="F11" s="8">
        <v>138455.29999999999</v>
      </c>
      <c r="G11" s="8"/>
      <c r="H11" s="8"/>
      <c r="I11" s="7"/>
      <c r="J11" s="8">
        <f t="shared" ref="J11:J17" si="1">H11-I11</f>
        <v>0</v>
      </c>
    </row>
    <row r="12" spans="1:10" s="5" customFormat="1" ht="20.100000000000001" customHeight="1" x14ac:dyDescent="0.25">
      <c r="A12" s="256"/>
      <c r="B12" s="171" t="s">
        <v>45</v>
      </c>
      <c r="C12" s="7" t="s">
        <v>33</v>
      </c>
      <c r="D12" s="8">
        <v>400000</v>
      </c>
      <c r="E12" s="8"/>
      <c r="F12" s="8">
        <v>92689</v>
      </c>
      <c r="G12" s="8"/>
      <c r="H12" s="8"/>
      <c r="I12" s="7"/>
      <c r="J12" s="8">
        <f t="shared" si="1"/>
        <v>0</v>
      </c>
    </row>
    <row r="13" spans="1:10" s="5" customFormat="1" ht="20.100000000000001" customHeight="1" x14ac:dyDescent="0.25">
      <c r="A13" s="256"/>
      <c r="B13" s="171" t="s">
        <v>46</v>
      </c>
      <c r="C13" s="7" t="s">
        <v>34</v>
      </c>
      <c r="D13" s="8">
        <v>200000</v>
      </c>
      <c r="E13" s="8"/>
      <c r="F13" s="8"/>
      <c r="G13" s="8"/>
      <c r="H13" s="8"/>
      <c r="I13" s="7"/>
      <c r="J13" s="8">
        <f t="shared" si="1"/>
        <v>0</v>
      </c>
    </row>
    <row r="14" spans="1:10" s="5" customFormat="1" ht="20.100000000000001" customHeight="1" x14ac:dyDescent="0.25">
      <c r="A14" s="256"/>
      <c r="B14" s="171" t="s">
        <v>48</v>
      </c>
      <c r="C14" s="7" t="s">
        <v>47</v>
      </c>
      <c r="D14" s="8">
        <v>400000</v>
      </c>
      <c r="E14" s="8"/>
      <c r="F14" s="8"/>
      <c r="G14" s="8"/>
      <c r="H14" s="8"/>
      <c r="I14" s="7"/>
      <c r="J14" s="8">
        <f t="shared" si="1"/>
        <v>0</v>
      </c>
    </row>
    <row r="15" spans="1:10" s="5" customFormat="1" ht="20.100000000000001" customHeight="1" x14ac:dyDescent="0.25">
      <c r="A15" s="256"/>
      <c r="B15" s="171" t="s">
        <v>50</v>
      </c>
      <c r="C15" s="7" t="s">
        <v>49</v>
      </c>
      <c r="D15" s="8">
        <v>400000</v>
      </c>
      <c r="E15" s="8"/>
      <c r="F15" s="8">
        <v>83183.199999999997</v>
      </c>
      <c r="G15" s="8"/>
      <c r="H15" s="8"/>
      <c r="I15" s="7"/>
      <c r="J15" s="8">
        <f t="shared" si="1"/>
        <v>0</v>
      </c>
    </row>
    <row r="16" spans="1:10" s="5" customFormat="1" ht="20.100000000000001" customHeight="1" x14ac:dyDescent="0.25">
      <c r="A16" s="256"/>
      <c r="B16" s="171" t="s">
        <v>52</v>
      </c>
      <c r="C16" s="7" t="s">
        <v>51</v>
      </c>
      <c r="D16" s="8">
        <v>1000000</v>
      </c>
      <c r="E16" s="8"/>
      <c r="F16" s="8">
        <v>8370.92</v>
      </c>
      <c r="G16" s="8"/>
      <c r="H16" s="8"/>
      <c r="I16" s="7"/>
      <c r="J16" s="8">
        <f t="shared" si="1"/>
        <v>0</v>
      </c>
    </row>
    <row r="17" spans="1:10" s="5" customFormat="1" ht="20.100000000000001" customHeight="1" x14ac:dyDescent="0.25">
      <c r="A17" s="256"/>
      <c r="B17" s="171" t="s">
        <v>54</v>
      </c>
      <c r="C17" s="7" t="s">
        <v>53</v>
      </c>
      <c r="D17" s="8">
        <v>100000</v>
      </c>
      <c r="E17" s="8"/>
      <c r="F17" s="8"/>
      <c r="G17" s="8"/>
      <c r="H17" s="8"/>
      <c r="I17" s="7"/>
      <c r="J17" s="8">
        <f t="shared" si="1"/>
        <v>0</v>
      </c>
    </row>
    <row r="18" spans="1:10" s="5" customFormat="1" ht="30" customHeight="1" x14ac:dyDescent="0.25">
      <c r="A18" s="256"/>
      <c r="B18" s="171" t="s">
        <v>166</v>
      </c>
      <c r="C18" s="7" t="s">
        <v>167</v>
      </c>
      <c r="D18" s="8"/>
      <c r="E18" s="8"/>
      <c r="F18" s="8">
        <v>4141.8</v>
      </c>
      <c r="G18" s="8"/>
      <c r="H18" s="8"/>
      <c r="I18" s="7"/>
      <c r="J18" s="8"/>
    </row>
    <row r="19" spans="1:10" s="5" customFormat="1" ht="20.100000000000001" customHeight="1" x14ac:dyDescent="0.25">
      <c r="A19" s="256"/>
      <c r="B19" s="174" t="s">
        <v>75</v>
      </c>
      <c r="C19" s="9" t="s">
        <v>71</v>
      </c>
      <c r="D19" s="13">
        <f>D20+D21+D22+D23+D24</f>
        <v>1000000</v>
      </c>
      <c r="E19" s="13">
        <v>920000</v>
      </c>
      <c r="F19" s="13">
        <f>F20+F21+F22</f>
        <v>0</v>
      </c>
      <c r="G19" s="13">
        <f>G20+G21+G22</f>
        <v>0</v>
      </c>
      <c r="H19" s="13">
        <f t="shared" ref="H19" si="2">H20+H21+H22+H23+H24</f>
        <v>0</v>
      </c>
      <c r="I19" s="13">
        <f t="shared" ref="I19" si="3">I20+I21+I22+I23+I24</f>
        <v>0</v>
      </c>
      <c r="J19" s="12">
        <f t="shared" ref="J19:J27" si="4">H19-I19</f>
        <v>0</v>
      </c>
    </row>
    <row r="20" spans="1:10" s="5" customFormat="1" ht="20.100000000000001" customHeight="1" x14ac:dyDescent="0.25">
      <c r="A20" s="256"/>
      <c r="B20" s="171" t="s">
        <v>56</v>
      </c>
      <c r="C20" s="7" t="s">
        <v>55</v>
      </c>
      <c r="D20" s="8">
        <v>200000</v>
      </c>
      <c r="E20" s="8"/>
      <c r="F20" s="8"/>
      <c r="G20" s="8"/>
      <c r="H20" s="8"/>
      <c r="I20" s="7"/>
      <c r="J20" s="8">
        <f t="shared" si="4"/>
        <v>0</v>
      </c>
    </row>
    <row r="21" spans="1:10" s="5" customFormat="1" ht="20.100000000000001" customHeight="1" x14ac:dyDescent="0.25">
      <c r="A21" s="256"/>
      <c r="B21" s="171" t="s">
        <v>58</v>
      </c>
      <c r="C21" s="7" t="s">
        <v>57</v>
      </c>
      <c r="D21" s="8">
        <v>200000</v>
      </c>
      <c r="E21" s="8"/>
      <c r="F21" s="8"/>
      <c r="G21" s="8"/>
      <c r="H21" s="8"/>
      <c r="I21" s="7"/>
      <c r="J21" s="8">
        <f t="shared" si="4"/>
        <v>0</v>
      </c>
    </row>
    <row r="22" spans="1:10" s="5" customFormat="1" ht="20.100000000000001" customHeight="1" x14ac:dyDescent="0.25">
      <c r="A22" s="256"/>
      <c r="B22" s="171" t="s">
        <v>60</v>
      </c>
      <c r="C22" s="7" t="s">
        <v>59</v>
      </c>
      <c r="D22" s="8">
        <v>200000</v>
      </c>
      <c r="E22" s="8"/>
      <c r="F22" s="8"/>
      <c r="G22" s="8"/>
      <c r="H22" s="8"/>
      <c r="I22" s="7"/>
      <c r="J22" s="8">
        <f t="shared" si="4"/>
        <v>0</v>
      </c>
    </row>
    <row r="23" spans="1:10" s="5" customFormat="1" ht="20.100000000000001" customHeight="1" x14ac:dyDescent="0.25">
      <c r="A23" s="256"/>
      <c r="B23" s="171" t="s">
        <v>61</v>
      </c>
      <c r="C23" s="7" t="s">
        <v>35</v>
      </c>
      <c r="D23" s="8">
        <v>200000</v>
      </c>
      <c r="E23" s="8"/>
      <c r="F23" s="8"/>
      <c r="G23" s="8"/>
      <c r="H23" s="8"/>
      <c r="I23" s="7"/>
      <c r="J23" s="8">
        <f t="shared" si="4"/>
        <v>0</v>
      </c>
    </row>
    <row r="24" spans="1:10" s="5" customFormat="1" ht="20.100000000000001" customHeight="1" x14ac:dyDescent="0.25">
      <c r="A24" s="256"/>
      <c r="B24" s="171" t="s">
        <v>63</v>
      </c>
      <c r="C24" s="7" t="s">
        <v>62</v>
      </c>
      <c r="D24" s="8">
        <v>200000</v>
      </c>
      <c r="E24" s="8"/>
      <c r="F24" s="8"/>
      <c r="G24" s="8"/>
      <c r="H24" s="8"/>
      <c r="I24" s="7"/>
      <c r="J24" s="8">
        <f t="shared" si="4"/>
        <v>0</v>
      </c>
    </row>
    <row r="25" spans="1:10" s="5" customFormat="1" ht="20.100000000000001" customHeight="1" x14ac:dyDescent="0.25">
      <c r="A25" s="256"/>
      <c r="B25" s="174" t="s">
        <v>76</v>
      </c>
      <c r="C25" s="9" t="s">
        <v>72</v>
      </c>
      <c r="D25" s="13">
        <f>D26+D27+D28</f>
        <v>400000</v>
      </c>
      <c r="E25" s="13">
        <v>6160000</v>
      </c>
      <c r="F25" s="13">
        <f>F26+F27+F28</f>
        <v>2707630.75</v>
      </c>
      <c r="G25" s="13">
        <f>G26+G27+G28</f>
        <v>0</v>
      </c>
      <c r="H25" s="13">
        <f t="shared" ref="H25" si="5">H26+H27</f>
        <v>0</v>
      </c>
      <c r="I25" s="13">
        <f t="shared" ref="I25" si="6">I26+I27</f>
        <v>0</v>
      </c>
      <c r="J25" s="12">
        <f t="shared" si="4"/>
        <v>0</v>
      </c>
    </row>
    <row r="26" spans="1:10" s="5" customFormat="1" ht="20.100000000000001" customHeight="1" x14ac:dyDescent="0.25">
      <c r="A26" s="256"/>
      <c r="B26" s="171" t="s">
        <v>64</v>
      </c>
      <c r="C26" s="7" t="s">
        <v>36</v>
      </c>
      <c r="D26" s="8">
        <v>200000</v>
      </c>
      <c r="E26" s="8"/>
      <c r="F26" s="8">
        <v>2638707.7999999998</v>
      </c>
      <c r="G26" s="8"/>
      <c r="H26" s="8"/>
      <c r="I26" s="7"/>
      <c r="J26" s="8">
        <f t="shared" si="4"/>
        <v>0</v>
      </c>
    </row>
    <row r="27" spans="1:10" s="5" customFormat="1" ht="20.100000000000001" customHeight="1" x14ac:dyDescent="0.25">
      <c r="A27" s="256"/>
      <c r="B27" s="171" t="s">
        <v>66</v>
      </c>
      <c r="C27" s="7" t="s">
        <v>65</v>
      </c>
      <c r="D27" s="8">
        <v>200000</v>
      </c>
      <c r="E27" s="8"/>
      <c r="F27" s="8"/>
      <c r="G27" s="8"/>
      <c r="H27" s="8"/>
      <c r="I27" s="7"/>
      <c r="J27" s="8">
        <f t="shared" si="4"/>
        <v>0</v>
      </c>
    </row>
    <row r="28" spans="1:10" s="5" customFormat="1" ht="20.100000000000001" customHeight="1" x14ac:dyDescent="0.25">
      <c r="A28" s="256"/>
      <c r="B28" s="171" t="s">
        <v>168</v>
      </c>
      <c r="C28" s="7" t="s">
        <v>169</v>
      </c>
      <c r="D28" s="8"/>
      <c r="E28" s="8"/>
      <c r="F28" s="8">
        <v>68922.95</v>
      </c>
      <c r="G28" s="8"/>
      <c r="H28" s="8"/>
      <c r="I28" s="7"/>
      <c r="J28" s="8"/>
    </row>
    <row r="29" spans="1:10" s="5" customFormat="1" ht="20.100000000000001" customHeight="1" x14ac:dyDescent="0.25">
      <c r="A29" s="256"/>
      <c r="B29" s="174" t="s">
        <v>77</v>
      </c>
      <c r="C29" s="9" t="s">
        <v>78</v>
      </c>
      <c r="D29" s="13">
        <f>D30+D31</f>
        <v>200000</v>
      </c>
      <c r="E29" s="13">
        <v>548000</v>
      </c>
      <c r="F29" s="13">
        <f>F30+F31</f>
        <v>148659.85999999999</v>
      </c>
      <c r="G29" s="13">
        <f>G30+G31</f>
        <v>0</v>
      </c>
      <c r="H29" s="13">
        <f>H30</f>
        <v>0</v>
      </c>
      <c r="I29" s="13">
        <f t="shared" ref="I29" si="7">I30</f>
        <v>0</v>
      </c>
      <c r="J29" s="12">
        <f>H29-I29</f>
        <v>0</v>
      </c>
    </row>
    <row r="30" spans="1:10" s="5" customFormat="1" ht="20.100000000000001" customHeight="1" x14ac:dyDescent="0.25">
      <c r="A30" s="256"/>
      <c r="B30" s="173" t="s">
        <v>68</v>
      </c>
      <c r="C30" s="14" t="s">
        <v>67</v>
      </c>
      <c r="D30" s="18">
        <v>200000</v>
      </c>
      <c r="E30" s="18"/>
      <c r="F30" s="18"/>
      <c r="G30" s="18"/>
      <c r="H30" s="18"/>
      <c r="I30" s="14"/>
      <c r="J30" s="8">
        <f>H30-I30</f>
        <v>0</v>
      </c>
    </row>
    <row r="31" spans="1:10" s="5" customFormat="1" ht="32.25" customHeight="1" thickBot="1" x14ac:dyDescent="0.3">
      <c r="A31" s="257"/>
      <c r="B31" s="171" t="s">
        <v>170</v>
      </c>
      <c r="C31" s="7" t="s">
        <v>171</v>
      </c>
      <c r="D31" s="8"/>
      <c r="E31" s="8"/>
      <c r="F31" s="8">
        <v>148659.85999999999</v>
      </c>
      <c r="G31" s="8"/>
      <c r="H31" s="8"/>
      <c r="I31" s="7"/>
      <c r="J31" s="11"/>
    </row>
    <row r="32" spans="1:10" s="5" customFormat="1" ht="29.25" customHeight="1" thickBot="1" x14ac:dyDescent="0.3">
      <c r="A32" s="10"/>
      <c r="B32" s="31" t="s">
        <v>9</v>
      </c>
      <c r="C32" s="32" t="s">
        <v>79</v>
      </c>
      <c r="D32" s="30">
        <f t="shared" ref="D32:J32" si="8">D7+D19+D25+D29</f>
        <v>5540000</v>
      </c>
      <c r="E32" s="30">
        <f t="shared" si="8"/>
        <v>15156000</v>
      </c>
      <c r="F32" s="30">
        <f t="shared" si="8"/>
        <v>3269049.69</v>
      </c>
      <c r="G32" s="30">
        <f t="shared" si="8"/>
        <v>0</v>
      </c>
      <c r="H32" s="28">
        <f t="shared" si="8"/>
        <v>0</v>
      </c>
      <c r="I32" s="28">
        <f t="shared" si="8"/>
        <v>0</v>
      </c>
      <c r="J32" s="21">
        <f t="shared" si="8"/>
        <v>0</v>
      </c>
    </row>
    <row r="33" spans="1:10" s="5" customFormat="1" ht="29.25" customHeight="1" x14ac:dyDescent="0.25">
      <c r="A33" s="252" t="s">
        <v>10</v>
      </c>
      <c r="B33" s="170" t="s">
        <v>162</v>
      </c>
      <c r="C33" s="15" t="s">
        <v>73</v>
      </c>
      <c r="D33" s="16">
        <f>D34+D35</f>
        <v>0</v>
      </c>
      <c r="E33" s="16">
        <v>384000</v>
      </c>
      <c r="F33" s="16">
        <f t="shared" ref="F33:I33" si="9">F34+F35</f>
        <v>238360</v>
      </c>
      <c r="G33" s="16">
        <f t="shared" si="9"/>
        <v>0</v>
      </c>
      <c r="H33" s="192">
        <f t="shared" si="9"/>
        <v>0</v>
      </c>
      <c r="I33" s="192">
        <f t="shared" si="9"/>
        <v>0</v>
      </c>
      <c r="J33" s="193"/>
    </row>
    <row r="34" spans="1:10" s="5" customFormat="1" ht="29.25" customHeight="1" x14ac:dyDescent="0.25">
      <c r="A34" s="253"/>
      <c r="B34" s="171" t="s">
        <v>164</v>
      </c>
      <c r="C34" s="14" t="s">
        <v>163</v>
      </c>
      <c r="D34" s="8"/>
      <c r="E34" s="8"/>
      <c r="F34" s="8">
        <v>6608</v>
      </c>
      <c r="G34" s="8"/>
      <c r="H34" s="194"/>
      <c r="I34" s="195"/>
      <c r="J34" s="193"/>
    </row>
    <row r="35" spans="1:10" s="5" customFormat="1" ht="33" customHeight="1" thickBot="1" x14ac:dyDescent="0.3">
      <c r="A35" s="253"/>
      <c r="B35" s="172" t="s">
        <v>38</v>
      </c>
      <c r="C35" s="17" t="s">
        <v>37</v>
      </c>
      <c r="D35" s="18"/>
      <c r="E35" s="18"/>
      <c r="F35" s="18">
        <v>231752</v>
      </c>
      <c r="G35" s="18"/>
      <c r="H35" s="194"/>
      <c r="I35" s="195"/>
      <c r="J35" s="193"/>
    </row>
    <row r="36" spans="1:10" s="5" customFormat="1" ht="29.25" customHeight="1" thickBot="1" x14ac:dyDescent="0.3">
      <c r="A36" s="254"/>
      <c r="B36" s="19" t="s">
        <v>9</v>
      </c>
      <c r="C36" s="22" t="s">
        <v>79</v>
      </c>
      <c r="D36" s="20">
        <f t="shared" ref="D36:I36" si="10">D33</f>
        <v>0</v>
      </c>
      <c r="E36" s="20">
        <f t="shared" si="10"/>
        <v>384000</v>
      </c>
      <c r="F36" s="20">
        <f t="shared" si="10"/>
        <v>238360</v>
      </c>
      <c r="G36" s="20">
        <f t="shared" si="10"/>
        <v>0</v>
      </c>
      <c r="H36" s="196">
        <f t="shared" si="10"/>
        <v>0</v>
      </c>
      <c r="I36" s="196">
        <f t="shared" si="10"/>
        <v>0</v>
      </c>
      <c r="J36" s="193"/>
    </row>
    <row r="37" spans="1:10" s="5" customFormat="1" ht="40.5" customHeight="1" x14ac:dyDescent="0.25">
      <c r="A37" s="10"/>
      <c r="B37" s="25"/>
      <c r="C37" s="25"/>
      <c r="D37" s="258" t="s">
        <v>28</v>
      </c>
      <c r="E37" s="259"/>
      <c r="F37" s="259"/>
      <c r="G37" s="260"/>
      <c r="H37" s="244" t="s">
        <v>17</v>
      </c>
      <c r="I37" s="246" t="s">
        <v>14</v>
      </c>
      <c r="J37" s="243" t="s">
        <v>20</v>
      </c>
    </row>
    <row r="38" spans="1:10" s="5" customFormat="1" ht="46.5" customHeight="1" x14ac:dyDescent="0.3">
      <c r="A38" s="24" t="s">
        <v>29</v>
      </c>
      <c r="B38" s="24" t="s">
        <v>31</v>
      </c>
      <c r="C38" s="24" t="s">
        <v>30</v>
      </c>
      <c r="D38" s="26" t="s">
        <v>24</v>
      </c>
      <c r="E38" s="27" t="s">
        <v>12</v>
      </c>
      <c r="F38" s="27" t="s">
        <v>83</v>
      </c>
      <c r="G38" s="27" t="s">
        <v>15</v>
      </c>
      <c r="H38" s="245"/>
      <c r="I38" s="247"/>
      <c r="J38" s="243"/>
    </row>
    <row r="40" spans="1:10" ht="21" customHeight="1" thickBot="1" x14ac:dyDescent="0.35">
      <c r="B40" s="23"/>
      <c r="C40" s="175" t="s">
        <v>80</v>
      </c>
      <c r="D40" s="176">
        <f>D41</f>
        <v>5540000</v>
      </c>
      <c r="E40" s="176">
        <f>E41</f>
        <v>15540000</v>
      </c>
      <c r="F40" s="176">
        <f>F41</f>
        <v>3507409.69</v>
      </c>
      <c r="G40" s="176">
        <f t="shared" ref="G40:J40" si="11">G41</f>
        <v>0</v>
      </c>
      <c r="H40" s="176">
        <f t="shared" si="11"/>
        <v>0</v>
      </c>
      <c r="I40" s="176">
        <f t="shared" si="11"/>
        <v>0</v>
      </c>
      <c r="J40" s="176">
        <f t="shared" si="11"/>
        <v>0</v>
      </c>
    </row>
    <row r="41" spans="1:10" ht="22.5" customHeight="1" x14ac:dyDescent="0.3">
      <c r="B41" s="23"/>
      <c r="C41" s="177" t="s">
        <v>114</v>
      </c>
      <c r="D41" s="178">
        <f>+D32</f>
        <v>5540000</v>
      </c>
      <c r="E41" s="178">
        <f t="shared" ref="E41:J41" si="12">E32+E36</f>
        <v>15540000</v>
      </c>
      <c r="F41" s="178">
        <f t="shared" si="12"/>
        <v>3507409.69</v>
      </c>
      <c r="G41" s="178">
        <f t="shared" si="12"/>
        <v>0</v>
      </c>
      <c r="H41" s="178">
        <f t="shared" si="12"/>
        <v>0</v>
      </c>
      <c r="I41" s="178">
        <f t="shared" si="12"/>
        <v>0</v>
      </c>
      <c r="J41" s="178">
        <f t="shared" si="12"/>
        <v>0</v>
      </c>
    </row>
    <row r="42" spans="1:10" ht="24.75" customHeight="1" x14ac:dyDescent="0.3">
      <c r="C42" s="179" t="s">
        <v>23</v>
      </c>
      <c r="D42" s="180">
        <f>D40</f>
        <v>5540000</v>
      </c>
      <c r="E42" s="180">
        <f t="shared" ref="E42:J42" si="13">E40</f>
        <v>15540000</v>
      </c>
      <c r="F42" s="180">
        <f t="shared" si="13"/>
        <v>3507409.69</v>
      </c>
      <c r="G42" s="180">
        <f t="shared" si="13"/>
        <v>0</v>
      </c>
      <c r="H42" s="180">
        <f t="shared" si="13"/>
        <v>0</v>
      </c>
      <c r="I42" s="180">
        <f t="shared" si="13"/>
        <v>0</v>
      </c>
      <c r="J42" s="180">
        <f t="shared" si="13"/>
        <v>0</v>
      </c>
    </row>
    <row r="43" spans="1:10" ht="18.75" x14ac:dyDescent="0.3">
      <c r="A43" s="249" t="s">
        <v>175</v>
      </c>
      <c r="B43" s="249"/>
      <c r="C43" s="249"/>
      <c r="D43" s="249"/>
    </row>
    <row r="44" spans="1:10" ht="21" customHeight="1" x14ac:dyDescent="0.3">
      <c r="A44" s="249" t="s">
        <v>176</v>
      </c>
      <c r="B44" s="249"/>
      <c r="C44" s="249"/>
      <c r="D44" s="249"/>
    </row>
    <row r="45" spans="1:10" ht="41.25" customHeight="1" x14ac:dyDescent="0.3">
      <c r="A45" s="250" t="s">
        <v>180</v>
      </c>
      <c r="B45" s="250"/>
      <c r="C45" s="250"/>
      <c r="D45" s="250"/>
    </row>
  </sheetData>
  <mergeCells count="15">
    <mergeCell ref="A43:D43"/>
    <mergeCell ref="A44:D44"/>
    <mergeCell ref="A45:D45"/>
    <mergeCell ref="D4:G4"/>
    <mergeCell ref="H4:H5"/>
    <mergeCell ref="A33:A36"/>
    <mergeCell ref="A7:A31"/>
    <mergeCell ref="D37:G37"/>
    <mergeCell ref="A4:B4"/>
    <mergeCell ref="A2:J2"/>
    <mergeCell ref="J37:J38"/>
    <mergeCell ref="H37:H38"/>
    <mergeCell ref="I37:I38"/>
    <mergeCell ref="I4:I5"/>
    <mergeCell ref="J4:J5"/>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93"/>
  <sheetViews>
    <sheetView tabSelected="1" zoomScale="61" zoomScaleNormal="61" workbookViewId="0">
      <selection sqref="A1:XFD1048576"/>
    </sheetView>
  </sheetViews>
  <sheetFormatPr defaultRowHeight="12.75" x14ac:dyDescent="0.2"/>
  <cols>
    <col min="1" max="1" width="9.42578125" style="33" customWidth="1"/>
    <col min="2" max="2" width="38.5703125" style="33" customWidth="1"/>
    <col min="3" max="4" width="18.28515625" style="34" customWidth="1"/>
    <col min="5" max="5" width="17" style="34" customWidth="1"/>
    <col min="6" max="6" width="17.28515625" style="34" customWidth="1"/>
    <col min="7" max="7" width="15.5703125" style="34" customWidth="1"/>
    <col min="8" max="8" width="14" style="34" customWidth="1"/>
    <col min="9" max="9" width="17.42578125" style="34" customWidth="1"/>
    <col min="10" max="10" width="14.42578125" style="34" customWidth="1"/>
    <col min="11" max="11" width="16.140625" style="34" hidden="1" customWidth="1"/>
    <col min="12" max="12" width="15.140625" style="34" customWidth="1"/>
    <col min="13" max="13" width="13.7109375" style="34" customWidth="1"/>
    <col min="14" max="14" width="12.85546875" style="34" hidden="1" customWidth="1"/>
    <col min="15" max="15" width="13" style="34" customWidth="1"/>
    <col min="16" max="16" width="14" style="34" customWidth="1"/>
    <col min="17" max="17" width="0.140625" style="34" customWidth="1"/>
    <col min="18" max="18" width="15.140625" style="34" customWidth="1"/>
    <col min="19" max="19" width="0.28515625" style="34" customWidth="1"/>
    <col min="20" max="20" width="13.140625" style="33" customWidth="1"/>
    <col min="21" max="254" width="9.140625" style="33"/>
    <col min="255" max="255" width="7.42578125" style="33" customWidth="1"/>
    <col min="256" max="256" width="39.42578125" style="33" customWidth="1"/>
    <col min="257" max="257" width="11.7109375" style="33" customWidth="1"/>
    <col min="258" max="258" width="9.7109375" style="33" customWidth="1"/>
    <col min="259" max="259" width="12" style="33" customWidth="1"/>
    <col min="260" max="260" width="12.5703125" style="33" customWidth="1"/>
    <col min="261" max="261" width="11.42578125" style="33" customWidth="1"/>
    <col min="262" max="262" width="10.7109375" style="33" customWidth="1"/>
    <col min="263" max="263" width="11.140625" style="33" customWidth="1"/>
    <col min="264" max="264" width="11.28515625" style="33" customWidth="1"/>
    <col min="265" max="265" width="11" style="33" customWidth="1"/>
    <col min="266" max="266" width="10.42578125" style="33" customWidth="1"/>
    <col min="267" max="267" width="10" style="33" customWidth="1"/>
    <col min="268" max="268" width="9.28515625" style="33" customWidth="1"/>
    <col min="269" max="269" width="11.140625" style="33" customWidth="1"/>
    <col min="270" max="270" width="12.140625" style="33" customWidth="1"/>
    <col min="271" max="271" width="11.140625" style="33" customWidth="1"/>
    <col min="272" max="272" width="10.28515625" style="33" customWidth="1"/>
    <col min="273" max="273" width="15.140625" style="33" customWidth="1"/>
    <col min="274" max="274" width="13.5703125" style="33" customWidth="1"/>
    <col min="275" max="275" width="13.42578125" style="33" customWidth="1"/>
    <col min="276" max="276" width="13.140625" style="33" customWidth="1"/>
    <col min="277" max="510" width="9.140625" style="33"/>
    <col min="511" max="511" width="7.42578125" style="33" customWidth="1"/>
    <col min="512" max="512" width="39.42578125" style="33" customWidth="1"/>
    <col min="513" max="513" width="11.7109375" style="33" customWidth="1"/>
    <col min="514" max="514" width="9.7109375" style="33" customWidth="1"/>
    <col min="515" max="515" width="12" style="33" customWidth="1"/>
    <col min="516" max="516" width="12.5703125" style="33" customWidth="1"/>
    <col min="517" max="517" width="11.42578125" style="33" customWidth="1"/>
    <col min="518" max="518" width="10.7109375" style="33" customWidth="1"/>
    <col min="519" max="519" width="11.140625" style="33" customWidth="1"/>
    <col min="520" max="520" width="11.28515625" style="33" customWidth="1"/>
    <col min="521" max="521" width="11" style="33" customWidth="1"/>
    <col min="522" max="522" width="10.42578125" style="33" customWidth="1"/>
    <col min="523" max="523" width="10" style="33" customWidth="1"/>
    <col min="524" max="524" width="9.28515625" style="33" customWidth="1"/>
    <col min="525" max="525" width="11.140625" style="33" customWidth="1"/>
    <col min="526" max="526" width="12.140625" style="33" customWidth="1"/>
    <col min="527" max="527" width="11.140625" style="33" customWidth="1"/>
    <col min="528" max="528" width="10.28515625" style="33" customWidth="1"/>
    <col min="529" max="529" width="15.140625" style="33" customWidth="1"/>
    <col min="530" max="530" width="13.5703125" style="33" customWidth="1"/>
    <col min="531" max="531" width="13.42578125" style="33" customWidth="1"/>
    <col min="532" max="532" width="13.140625" style="33" customWidth="1"/>
    <col min="533" max="766" width="9.140625" style="33"/>
    <col min="767" max="767" width="7.42578125" style="33" customWidth="1"/>
    <col min="768" max="768" width="39.42578125" style="33" customWidth="1"/>
    <col min="769" max="769" width="11.7109375" style="33" customWidth="1"/>
    <col min="770" max="770" width="9.7109375" style="33" customWidth="1"/>
    <col min="771" max="771" width="12" style="33" customWidth="1"/>
    <col min="772" max="772" width="12.5703125" style="33" customWidth="1"/>
    <col min="773" max="773" width="11.42578125" style="33" customWidth="1"/>
    <col min="774" max="774" width="10.7109375" style="33" customWidth="1"/>
    <col min="775" max="775" width="11.140625" style="33" customWidth="1"/>
    <col min="776" max="776" width="11.28515625" style="33" customWidth="1"/>
    <col min="777" max="777" width="11" style="33" customWidth="1"/>
    <col min="778" max="778" width="10.42578125" style="33" customWidth="1"/>
    <col min="779" max="779" width="10" style="33" customWidth="1"/>
    <col min="780" max="780" width="9.28515625" style="33" customWidth="1"/>
    <col min="781" max="781" width="11.140625" style="33" customWidth="1"/>
    <col min="782" max="782" width="12.140625" style="33" customWidth="1"/>
    <col min="783" max="783" width="11.140625" style="33" customWidth="1"/>
    <col min="784" max="784" width="10.28515625" style="33" customWidth="1"/>
    <col min="785" max="785" width="15.140625" style="33" customWidth="1"/>
    <col min="786" max="786" width="13.5703125" style="33" customWidth="1"/>
    <col min="787" max="787" width="13.42578125" style="33" customWidth="1"/>
    <col min="788" max="788" width="13.140625" style="33" customWidth="1"/>
    <col min="789" max="1022" width="9.140625" style="33"/>
    <col min="1023" max="1023" width="7.42578125" style="33" customWidth="1"/>
    <col min="1024" max="1024" width="39.42578125" style="33" customWidth="1"/>
    <col min="1025" max="1025" width="11.7109375" style="33" customWidth="1"/>
    <col min="1026" max="1026" width="9.7109375" style="33" customWidth="1"/>
    <col min="1027" max="1027" width="12" style="33" customWidth="1"/>
    <col min="1028" max="1028" width="12.5703125" style="33" customWidth="1"/>
    <col min="1029" max="1029" width="11.42578125" style="33" customWidth="1"/>
    <col min="1030" max="1030" width="10.7109375" style="33" customWidth="1"/>
    <col min="1031" max="1031" width="11.140625" style="33" customWidth="1"/>
    <col min="1032" max="1032" width="11.28515625" style="33" customWidth="1"/>
    <col min="1033" max="1033" width="11" style="33" customWidth="1"/>
    <col min="1034" max="1034" width="10.42578125" style="33" customWidth="1"/>
    <col min="1035" max="1035" width="10" style="33" customWidth="1"/>
    <col min="1036" max="1036" width="9.28515625" style="33" customWidth="1"/>
    <col min="1037" max="1037" width="11.140625" style="33" customWidth="1"/>
    <col min="1038" max="1038" width="12.140625" style="33" customWidth="1"/>
    <col min="1039" max="1039" width="11.140625" style="33" customWidth="1"/>
    <col min="1040" max="1040" width="10.28515625" style="33" customWidth="1"/>
    <col min="1041" max="1041" width="15.140625" style="33" customWidth="1"/>
    <col min="1042" max="1042" width="13.5703125" style="33" customWidth="1"/>
    <col min="1043" max="1043" width="13.42578125" style="33" customWidth="1"/>
    <col min="1044" max="1044" width="13.140625" style="33" customWidth="1"/>
    <col min="1045" max="1278" width="9.140625" style="33"/>
    <col min="1279" max="1279" width="7.42578125" style="33" customWidth="1"/>
    <col min="1280" max="1280" width="39.42578125" style="33" customWidth="1"/>
    <col min="1281" max="1281" width="11.7109375" style="33" customWidth="1"/>
    <col min="1282" max="1282" width="9.7109375" style="33" customWidth="1"/>
    <col min="1283" max="1283" width="12" style="33" customWidth="1"/>
    <col min="1284" max="1284" width="12.5703125" style="33" customWidth="1"/>
    <col min="1285" max="1285" width="11.42578125" style="33" customWidth="1"/>
    <col min="1286" max="1286" width="10.7109375" style="33" customWidth="1"/>
    <col min="1287" max="1287" width="11.140625" style="33" customWidth="1"/>
    <col min="1288" max="1288" width="11.28515625" style="33" customWidth="1"/>
    <col min="1289" max="1289" width="11" style="33" customWidth="1"/>
    <col min="1290" max="1290" width="10.42578125" style="33" customWidth="1"/>
    <col min="1291" max="1291" width="10" style="33" customWidth="1"/>
    <col min="1292" max="1292" width="9.28515625" style="33" customWidth="1"/>
    <col min="1293" max="1293" width="11.140625" style="33" customWidth="1"/>
    <col min="1294" max="1294" width="12.140625" style="33" customWidth="1"/>
    <col min="1295" max="1295" width="11.140625" style="33" customWidth="1"/>
    <col min="1296" max="1296" width="10.28515625" style="33" customWidth="1"/>
    <col min="1297" max="1297" width="15.140625" style="33" customWidth="1"/>
    <col min="1298" max="1298" width="13.5703125" style="33" customWidth="1"/>
    <col min="1299" max="1299" width="13.42578125" style="33" customWidth="1"/>
    <col min="1300" max="1300" width="13.140625" style="33" customWidth="1"/>
    <col min="1301" max="1534" width="9.140625" style="33"/>
    <col min="1535" max="1535" width="7.42578125" style="33" customWidth="1"/>
    <col min="1536" max="1536" width="39.42578125" style="33" customWidth="1"/>
    <col min="1537" max="1537" width="11.7109375" style="33" customWidth="1"/>
    <col min="1538" max="1538" width="9.7109375" style="33" customWidth="1"/>
    <col min="1539" max="1539" width="12" style="33" customWidth="1"/>
    <col min="1540" max="1540" width="12.5703125" style="33" customWidth="1"/>
    <col min="1541" max="1541" width="11.42578125" style="33" customWidth="1"/>
    <col min="1542" max="1542" width="10.7109375" style="33" customWidth="1"/>
    <col min="1543" max="1543" width="11.140625" style="33" customWidth="1"/>
    <col min="1544" max="1544" width="11.28515625" style="33" customWidth="1"/>
    <col min="1545" max="1545" width="11" style="33" customWidth="1"/>
    <col min="1546" max="1546" width="10.42578125" style="33" customWidth="1"/>
    <col min="1547" max="1547" width="10" style="33" customWidth="1"/>
    <col min="1548" max="1548" width="9.28515625" style="33" customWidth="1"/>
    <col min="1549" max="1549" width="11.140625" style="33" customWidth="1"/>
    <col min="1550" max="1550" width="12.140625" style="33" customWidth="1"/>
    <col min="1551" max="1551" width="11.140625" style="33" customWidth="1"/>
    <col min="1552" max="1552" width="10.28515625" style="33" customWidth="1"/>
    <col min="1553" max="1553" width="15.140625" style="33" customWidth="1"/>
    <col min="1554" max="1554" width="13.5703125" style="33" customWidth="1"/>
    <col min="1555" max="1555" width="13.42578125" style="33" customWidth="1"/>
    <col min="1556" max="1556" width="13.140625" style="33" customWidth="1"/>
    <col min="1557" max="1790" width="9.140625" style="33"/>
    <col min="1791" max="1791" width="7.42578125" style="33" customWidth="1"/>
    <col min="1792" max="1792" width="39.42578125" style="33" customWidth="1"/>
    <col min="1793" max="1793" width="11.7109375" style="33" customWidth="1"/>
    <col min="1794" max="1794" width="9.7109375" style="33" customWidth="1"/>
    <col min="1795" max="1795" width="12" style="33" customWidth="1"/>
    <col min="1796" max="1796" width="12.5703125" style="33" customWidth="1"/>
    <col min="1797" max="1797" width="11.42578125" style="33" customWidth="1"/>
    <col min="1798" max="1798" width="10.7109375" style="33" customWidth="1"/>
    <col min="1799" max="1799" width="11.140625" style="33" customWidth="1"/>
    <col min="1800" max="1800" width="11.28515625" style="33" customWidth="1"/>
    <col min="1801" max="1801" width="11" style="33" customWidth="1"/>
    <col min="1802" max="1802" width="10.42578125" style="33" customWidth="1"/>
    <col min="1803" max="1803" width="10" style="33" customWidth="1"/>
    <col min="1804" max="1804" width="9.28515625" style="33" customWidth="1"/>
    <col min="1805" max="1805" width="11.140625" style="33" customWidth="1"/>
    <col min="1806" max="1806" width="12.140625" style="33" customWidth="1"/>
    <col min="1807" max="1807" width="11.140625" style="33" customWidth="1"/>
    <col min="1808" max="1808" width="10.28515625" style="33" customWidth="1"/>
    <col min="1809" max="1809" width="15.140625" style="33" customWidth="1"/>
    <col min="1810" max="1810" width="13.5703125" style="33" customWidth="1"/>
    <col min="1811" max="1811" width="13.42578125" style="33" customWidth="1"/>
    <col min="1812" max="1812" width="13.140625" style="33" customWidth="1"/>
    <col min="1813" max="2046" width="9.140625" style="33"/>
    <col min="2047" max="2047" width="7.42578125" style="33" customWidth="1"/>
    <col min="2048" max="2048" width="39.42578125" style="33" customWidth="1"/>
    <col min="2049" max="2049" width="11.7109375" style="33" customWidth="1"/>
    <col min="2050" max="2050" width="9.7109375" style="33" customWidth="1"/>
    <col min="2051" max="2051" width="12" style="33" customWidth="1"/>
    <col min="2052" max="2052" width="12.5703125" style="33" customWidth="1"/>
    <col min="2053" max="2053" width="11.42578125" style="33" customWidth="1"/>
    <col min="2054" max="2054" width="10.7109375" style="33" customWidth="1"/>
    <col min="2055" max="2055" width="11.140625" style="33" customWidth="1"/>
    <col min="2056" max="2056" width="11.28515625" style="33" customWidth="1"/>
    <col min="2057" max="2057" width="11" style="33" customWidth="1"/>
    <col min="2058" max="2058" width="10.42578125" style="33" customWidth="1"/>
    <col min="2059" max="2059" width="10" style="33" customWidth="1"/>
    <col min="2060" max="2060" width="9.28515625" style="33" customWidth="1"/>
    <col min="2061" max="2061" width="11.140625" style="33" customWidth="1"/>
    <col min="2062" max="2062" width="12.140625" style="33" customWidth="1"/>
    <col min="2063" max="2063" width="11.140625" style="33" customWidth="1"/>
    <col min="2064" max="2064" width="10.28515625" style="33" customWidth="1"/>
    <col min="2065" max="2065" width="15.140625" style="33" customWidth="1"/>
    <col min="2066" max="2066" width="13.5703125" style="33" customWidth="1"/>
    <col min="2067" max="2067" width="13.42578125" style="33" customWidth="1"/>
    <col min="2068" max="2068" width="13.140625" style="33" customWidth="1"/>
    <col min="2069" max="2302" width="9.140625" style="33"/>
    <col min="2303" max="2303" width="7.42578125" style="33" customWidth="1"/>
    <col min="2304" max="2304" width="39.42578125" style="33" customWidth="1"/>
    <col min="2305" max="2305" width="11.7109375" style="33" customWidth="1"/>
    <col min="2306" max="2306" width="9.7109375" style="33" customWidth="1"/>
    <col min="2307" max="2307" width="12" style="33" customWidth="1"/>
    <col min="2308" max="2308" width="12.5703125" style="33" customWidth="1"/>
    <col min="2309" max="2309" width="11.42578125" style="33" customWidth="1"/>
    <col min="2310" max="2310" width="10.7109375" style="33" customWidth="1"/>
    <col min="2311" max="2311" width="11.140625" style="33" customWidth="1"/>
    <col min="2312" max="2312" width="11.28515625" style="33" customWidth="1"/>
    <col min="2313" max="2313" width="11" style="33" customWidth="1"/>
    <col min="2314" max="2314" width="10.42578125" style="33" customWidth="1"/>
    <col min="2315" max="2315" width="10" style="33" customWidth="1"/>
    <col min="2316" max="2316" width="9.28515625" style="33" customWidth="1"/>
    <col min="2317" max="2317" width="11.140625" style="33" customWidth="1"/>
    <col min="2318" max="2318" width="12.140625" style="33" customWidth="1"/>
    <col min="2319" max="2319" width="11.140625" style="33" customWidth="1"/>
    <col min="2320" max="2320" width="10.28515625" style="33" customWidth="1"/>
    <col min="2321" max="2321" width="15.140625" style="33" customWidth="1"/>
    <col min="2322" max="2322" width="13.5703125" style="33" customWidth="1"/>
    <col min="2323" max="2323" width="13.42578125" style="33" customWidth="1"/>
    <col min="2324" max="2324" width="13.140625" style="33" customWidth="1"/>
    <col min="2325" max="2558" width="9.140625" style="33"/>
    <col min="2559" max="2559" width="7.42578125" style="33" customWidth="1"/>
    <col min="2560" max="2560" width="39.42578125" style="33" customWidth="1"/>
    <col min="2561" max="2561" width="11.7109375" style="33" customWidth="1"/>
    <col min="2562" max="2562" width="9.7109375" style="33" customWidth="1"/>
    <col min="2563" max="2563" width="12" style="33" customWidth="1"/>
    <col min="2564" max="2564" width="12.5703125" style="33" customWidth="1"/>
    <col min="2565" max="2565" width="11.42578125" style="33" customWidth="1"/>
    <col min="2566" max="2566" width="10.7109375" style="33" customWidth="1"/>
    <col min="2567" max="2567" width="11.140625" style="33" customWidth="1"/>
    <col min="2568" max="2568" width="11.28515625" style="33" customWidth="1"/>
    <col min="2569" max="2569" width="11" style="33" customWidth="1"/>
    <col min="2570" max="2570" width="10.42578125" style="33" customWidth="1"/>
    <col min="2571" max="2571" width="10" style="33" customWidth="1"/>
    <col min="2572" max="2572" width="9.28515625" style="33" customWidth="1"/>
    <col min="2573" max="2573" width="11.140625" style="33" customWidth="1"/>
    <col min="2574" max="2574" width="12.140625" style="33" customWidth="1"/>
    <col min="2575" max="2575" width="11.140625" style="33" customWidth="1"/>
    <col min="2576" max="2576" width="10.28515625" style="33" customWidth="1"/>
    <col min="2577" max="2577" width="15.140625" style="33" customWidth="1"/>
    <col min="2578" max="2578" width="13.5703125" style="33" customWidth="1"/>
    <col min="2579" max="2579" width="13.42578125" style="33" customWidth="1"/>
    <col min="2580" max="2580" width="13.140625" style="33" customWidth="1"/>
    <col min="2581" max="2814" width="9.140625" style="33"/>
    <col min="2815" max="2815" width="7.42578125" style="33" customWidth="1"/>
    <col min="2816" max="2816" width="39.42578125" style="33" customWidth="1"/>
    <col min="2817" max="2817" width="11.7109375" style="33" customWidth="1"/>
    <col min="2818" max="2818" width="9.7109375" style="33" customWidth="1"/>
    <col min="2819" max="2819" width="12" style="33" customWidth="1"/>
    <col min="2820" max="2820" width="12.5703125" style="33" customWidth="1"/>
    <col min="2821" max="2821" width="11.42578125" style="33" customWidth="1"/>
    <col min="2822" max="2822" width="10.7109375" style="33" customWidth="1"/>
    <col min="2823" max="2823" width="11.140625" style="33" customWidth="1"/>
    <col min="2824" max="2824" width="11.28515625" style="33" customWidth="1"/>
    <col min="2825" max="2825" width="11" style="33" customWidth="1"/>
    <col min="2826" max="2826" width="10.42578125" style="33" customWidth="1"/>
    <col min="2827" max="2827" width="10" style="33" customWidth="1"/>
    <col min="2828" max="2828" width="9.28515625" style="33" customWidth="1"/>
    <col min="2829" max="2829" width="11.140625" style="33" customWidth="1"/>
    <col min="2830" max="2830" width="12.140625" style="33" customWidth="1"/>
    <col min="2831" max="2831" width="11.140625" style="33" customWidth="1"/>
    <col min="2832" max="2832" width="10.28515625" style="33" customWidth="1"/>
    <col min="2833" max="2833" width="15.140625" style="33" customWidth="1"/>
    <col min="2834" max="2834" width="13.5703125" style="33" customWidth="1"/>
    <col min="2835" max="2835" width="13.42578125" style="33" customWidth="1"/>
    <col min="2836" max="2836" width="13.140625" style="33" customWidth="1"/>
    <col min="2837" max="3070" width="9.140625" style="33"/>
    <col min="3071" max="3071" width="7.42578125" style="33" customWidth="1"/>
    <col min="3072" max="3072" width="39.42578125" style="33" customWidth="1"/>
    <col min="3073" max="3073" width="11.7109375" style="33" customWidth="1"/>
    <col min="3074" max="3074" width="9.7109375" style="33" customWidth="1"/>
    <col min="3075" max="3075" width="12" style="33" customWidth="1"/>
    <col min="3076" max="3076" width="12.5703125" style="33" customWidth="1"/>
    <col min="3077" max="3077" width="11.42578125" style="33" customWidth="1"/>
    <col min="3078" max="3078" width="10.7109375" style="33" customWidth="1"/>
    <col min="3079" max="3079" width="11.140625" style="33" customWidth="1"/>
    <col min="3080" max="3080" width="11.28515625" style="33" customWidth="1"/>
    <col min="3081" max="3081" width="11" style="33" customWidth="1"/>
    <col min="3082" max="3082" width="10.42578125" style="33" customWidth="1"/>
    <col min="3083" max="3083" width="10" style="33" customWidth="1"/>
    <col min="3084" max="3084" width="9.28515625" style="33" customWidth="1"/>
    <col min="3085" max="3085" width="11.140625" style="33" customWidth="1"/>
    <col min="3086" max="3086" width="12.140625" style="33" customWidth="1"/>
    <col min="3087" max="3087" width="11.140625" style="33" customWidth="1"/>
    <col min="3088" max="3088" width="10.28515625" style="33" customWidth="1"/>
    <col min="3089" max="3089" width="15.140625" style="33" customWidth="1"/>
    <col min="3090" max="3090" width="13.5703125" style="33" customWidth="1"/>
    <col min="3091" max="3091" width="13.42578125" style="33" customWidth="1"/>
    <col min="3092" max="3092" width="13.140625" style="33" customWidth="1"/>
    <col min="3093" max="3326" width="9.140625" style="33"/>
    <col min="3327" max="3327" width="7.42578125" style="33" customWidth="1"/>
    <col min="3328" max="3328" width="39.42578125" style="33" customWidth="1"/>
    <col min="3329" max="3329" width="11.7109375" style="33" customWidth="1"/>
    <col min="3330" max="3330" width="9.7109375" style="33" customWidth="1"/>
    <col min="3331" max="3331" width="12" style="33" customWidth="1"/>
    <col min="3332" max="3332" width="12.5703125" style="33" customWidth="1"/>
    <col min="3333" max="3333" width="11.42578125" style="33" customWidth="1"/>
    <col min="3334" max="3334" width="10.7109375" style="33" customWidth="1"/>
    <col min="3335" max="3335" width="11.140625" style="33" customWidth="1"/>
    <col min="3336" max="3336" width="11.28515625" style="33" customWidth="1"/>
    <col min="3337" max="3337" width="11" style="33" customWidth="1"/>
    <col min="3338" max="3338" width="10.42578125" style="33" customWidth="1"/>
    <col min="3339" max="3339" width="10" style="33" customWidth="1"/>
    <col min="3340" max="3340" width="9.28515625" style="33" customWidth="1"/>
    <col min="3341" max="3341" width="11.140625" style="33" customWidth="1"/>
    <col min="3342" max="3342" width="12.140625" style="33" customWidth="1"/>
    <col min="3343" max="3343" width="11.140625" style="33" customWidth="1"/>
    <col min="3344" max="3344" width="10.28515625" style="33" customWidth="1"/>
    <col min="3345" max="3345" width="15.140625" style="33" customWidth="1"/>
    <col min="3346" max="3346" width="13.5703125" style="33" customWidth="1"/>
    <col min="3347" max="3347" width="13.42578125" style="33" customWidth="1"/>
    <col min="3348" max="3348" width="13.140625" style="33" customWidth="1"/>
    <col min="3349" max="3582" width="9.140625" style="33"/>
    <col min="3583" max="3583" width="7.42578125" style="33" customWidth="1"/>
    <col min="3584" max="3584" width="39.42578125" style="33" customWidth="1"/>
    <col min="3585" max="3585" width="11.7109375" style="33" customWidth="1"/>
    <col min="3586" max="3586" width="9.7109375" style="33" customWidth="1"/>
    <col min="3587" max="3587" width="12" style="33" customWidth="1"/>
    <col min="3588" max="3588" width="12.5703125" style="33" customWidth="1"/>
    <col min="3589" max="3589" width="11.42578125" style="33" customWidth="1"/>
    <col min="3590" max="3590" width="10.7109375" style="33" customWidth="1"/>
    <col min="3591" max="3591" width="11.140625" style="33" customWidth="1"/>
    <col min="3592" max="3592" width="11.28515625" style="33" customWidth="1"/>
    <col min="3593" max="3593" width="11" style="33" customWidth="1"/>
    <col min="3594" max="3594" width="10.42578125" style="33" customWidth="1"/>
    <col min="3595" max="3595" width="10" style="33" customWidth="1"/>
    <col min="3596" max="3596" width="9.28515625" style="33" customWidth="1"/>
    <col min="3597" max="3597" width="11.140625" style="33" customWidth="1"/>
    <col min="3598" max="3598" width="12.140625" style="33" customWidth="1"/>
    <col min="3599" max="3599" width="11.140625" style="33" customWidth="1"/>
    <col min="3600" max="3600" width="10.28515625" style="33" customWidth="1"/>
    <col min="3601" max="3601" width="15.140625" style="33" customWidth="1"/>
    <col min="3602" max="3602" width="13.5703125" style="33" customWidth="1"/>
    <col min="3603" max="3603" width="13.42578125" style="33" customWidth="1"/>
    <col min="3604" max="3604" width="13.140625" style="33" customWidth="1"/>
    <col min="3605" max="3838" width="9.140625" style="33"/>
    <col min="3839" max="3839" width="7.42578125" style="33" customWidth="1"/>
    <col min="3840" max="3840" width="39.42578125" style="33" customWidth="1"/>
    <col min="3841" max="3841" width="11.7109375" style="33" customWidth="1"/>
    <col min="3842" max="3842" width="9.7109375" style="33" customWidth="1"/>
    <col min="3843" max="3843" width="12" style="33" customWidth="1"/>
    <col min="3844" max="3844" width="12.5703125" style="33" customWidth="1"/>
    <col min="3845" max="3845" width="11.42578125" style="33" customWidth="1"/>
    <col min="3846" max="3846" width="10.7109375" style="33" customWidth="1"/>
    <col min="3847" max="3847" width="11.140625" style="33" customWidth="1"/>
    <col min="3848" max="3848" width="11.28515625" style="33" customWidth="1"/>
    <col min="3849" max="3849" width="11" style="33" customWidth="1"/>
    <col min="3850" max="3850" width="10.42578125" style="33" customWidth="1"/>
    <col min="3851" max="3851" width="10" style="33" customWidth="1"/>
    <col min="3852" max="3852" width="9.28515625" style="33" customWidth="1"/>
    <col min="3853" max="3853" width="11.140625" style="33" customWidth="1"/>
    <col min="3854" max="3854" width="12.140625" style="33" customWidth="1"/>
    <col min="3855" max="3855" width="11.140625" style="33" customWidth="1"/>
    <col min="3856" max="3856" width="10.28515625" style="33" customWidth="1"/>
    <col min="3857" max="3857" width="15.140625" style="33" customWidth="1"/>
    <col min="3858" max="3858" width="13.5703125" style="33" customWidth="1"/>
    <col min="3859" max="3859" width="13.42578125" style="33" customWidth="1"/>
    <col min="3860" max="3860" width="13.140625" style="33" customWidth="1"/>
    <col min="3861" max="4094" width="9.140625" style="33"/>
    <col min="4095" max="4095" width="7.42578125" style="33" customWidth="1"/>
    <col min="4096" max="4096" width="39.42578125" style="33" customWidth="1"/>
    <col min="4097" max="4097" width="11.7109375" style="33" customWidth="1"/>
    <col min="4098" max="4098" width="9.7109375" style="33" customWidth="1"/>
    <col min="4099" max="4099" width="12" style="33" customWidth="1"/>
    <col min="4100" max="4100" width="12.5703125" style="33" customWidth="1"/>
    <col min="4101" max="4101" width="11.42578125" style="33" customWidth="1"/>
    <col min="4102" max="4102" width="10.7109375" style="33" customWidth="1"/>
    <col min="4103" max="4103" width="11.140625" style="33" customWidth="1"/>
    <col min="4104" max="4104" width="11.28515625" style="33" customWidth="1"/>
    <col min="4105" max="4105" width="11" style="33" customWidth="1"/>
    <col min="4106" max="4106" width="10.42578125" style="33" customWidth="1"/>
    <col min="4107" max="4107" width="10" style="33" customWidth="1"/>
    <col min="4108" max="4108" width="9.28515625" style="33" customWidth="1"/>
    <col min="4109" max="4109" width="11.140625" style="33" customWidth="1"/>
    <col min="4110" max="4110" width="12.140625" style="33" customWidth="1"/>
    <col min="4111" max="4111" width="11.140625" style="33" customWidth="1"/>
    <col min="4112" max="4112" width="10.28515625" style="33" customWidth="1"/>
    <col min="4113" max="4113" width="15.140625" style="33" customWidth="1"/>
    <col min="4114" max="4114" width="13.5703125" style="33" customWidth="1"/>
    <col min="4115" max="4115" width="13.42578125" style="33" customWidth="1"/>
    <col min="4116" max="4116" width="13.140625" style="33" customWidth="1"/>
    <col min="4117" max="4350" width="9.140625" style="33"/>
    <col min="4351" max="4351" width="7.42578125" style="33" customWidth="1"/>
    <col min="4352" max="4352" width="39.42578125" style="33" customWidth="1"/>
    <col min="4353" max="4353" width="11.7109375" style="33" customWidth="1"/>
    <col min="4354" max="4354" width="9.7109375" style="33" customWidth="1"/>
    <col min="4355" max="4355" width="12" style="33" customWidth="1"/>
    <col min="4356" max="4356" width="12.5703125" style="33" customWidth="1"/>
    <col min="4357" max="4357" width="11.42578125" style="33" customWidth="1"/>
    <col min="4358" max="4358" width="10.7109375" style="33" customWidth="1"/>
    <col min="4359" max="4359" width="11.140625" style="33" customWidth="1"/>
    <col min="4360" max="4360" width="11.28515625" style="33" customWidth="1"/>
    <col min="4361" max="4361" width="11" style="33" customWidth="1"/>
    <col min="4362" max="4362" width="10.42578125" style="33" customWidth="1"/>
    <col min="4363" max="4363" width="10" style="33" customWidth="1"/>
    <col min="4364" max="4364" width="9.28515625" style="33" customWidth="1"/>
    <col min="4365" max="4365" width="11.140625" style="33" customWidth="1"/>
    <col min="4366" max="4366" width="12.140625" style="33" customWidth="1"/>
    <col min="4367" max="4367" width="11.140625" style="33" customWidth="1"/>
    <col min="4368" max="4368" width="10.28515625" style="33" customWidth="1"/>
    <col min="4369" max="4369" width="15.140625" style="33" customWidth="1"/>
    <col min="4370" max="4370" width="13.5703125" style="33" customWidth="1"/>
    <col min="4371" max="4371" width="13.42578125" style="33" customWidth="1"/>
    <col min="4372" max="4372" width="13.140625" style="33" customWidth="1"/>
    <col min="4373" max="4606" width="9.140625" style="33"/>
    <col min="4607" max="4607" width="7.42578125" style="33" customWidth="1"/>
    <col min="4608" max="4608" width="39.42578125" style="33" customWidth="1"/>
    <col min="4609" max="4609" width="11.7109375" style="33" customWidth="1"/>
    <col min="4610" max="4610" width="9.7109375" style="33" customWidth="1"/>
    <col min="4611" max="4611" width="12" style="33" customWidth="1"/>
    <col min="4612" max="4612" width="12.5703125" style="33" customWidth="1"/>
    <col min="4613" max="4613" width="11.42578125" style="33" customWidth="1"/>
    <col min="4614" max="4614" width="10.7109375" style="33" customWidth="1"/>
    <col min="4615" max="4615" width="11.140625" style="33" customWidth="1"/>
    <col min="4616" max="4616" width="11.28515625" style="33" customWidth="1"/>
    <col min="4617" max="4617" width="11" style="33" customWidth="1"/>
    <col min="4618" max="4618" width="10.42578125" style="33" customWidth="1"/>
    <col min="4619" max="4619" width="10" style="33" customWidth="1"/>
    <col min="4620" max="4620" width="9.28515625" style="33" customWidth="1"/>
    <col min="4621" max="4621" width="11.140625" style="33" customWidth="1"/>
    <col min="4622" max="4622" width="12.140625" style="33" customWidth="1"/>
    <col min="4623" max="4623" width="11.140625" style="33" customWidth="1"/>
    <col min="4624" max="4624" width="10.28515625" style="33" customWidth="1"/>
    <col min="4625" max="4625" width="15.140625" style="33" customWidth="1"/>
    <col min="4626" max="4626" width="13.5703125" style="33" customWidth="1"/>
    <col min="4627" max="4627" width="13.42578125" style="33" customWidth="1"/>
    <col min="4628" max="4628" width="13.140625" style="33" customWidth="1"/>
    <col min="4629" max="4862" width="9.140625" style="33"/>
    <col min="4863" max="4863" width="7.42578125" style="33" customWidth="1"/>
    <col min="4864" max="4864" width="39.42578125" style="33" customWidth="1"/>
    <col min="4865" max="4865" width="11.7109375" style="33" customWidth="1"/>
    <col min="4866" max="4866" width="9.7109375" style="33" customWidth="1"/>
    <col min="4867" max="4867" width="12" style="33" customWidth="1"/>
    <col min="4868" max="4868" width="12.5703125" style="33" customWidth="1"/>
    <col min="4869" max="4869" width="11.42578125" style="33" customWidth="1"/>
    <col min="4870" max="4870" width="10.7109375" style="33" customWidth="1"/>
    <col min="4871" max="4871" width="11.140625" style="33" customWidth="1"/>
    <col min="4872" max="4872" width="11.28515625" style="33" customWidth="1"/>
    <col min="4873" max="4873" width="11" style="33" customWidth="1"/>
    <col min="4874" max="4874" width="10.42578125" style="33" customWidth="1"/>
    <col min="4875" max="4875" width="10" style="33" customWidth="1"/>
    <col min="4876" max="4876" width="9.28515625" style="33" customWidth="1"/>
    <col min="4877" max="4877" width="11.140625" style="33" customWidth="1"/>
    <col min="4878" max="4878" width="12.140625" style="33" customWidth="1"/>
    <col min="4879" max="4879" width="11.140625" style="33" customWidth="1"/>
    <col min="4880" max="4880" width="10.28515625" style="33" customWidth="1"/>
    <col min="4881" max="4881" width="15.140625" style="33" customWidth="1"/>
    <col min="4882" max="4882" width="13.5703125" style="33" customWidth="1"/>
    <col min="4883" max="4883" width="13.42578125" style="33" customWidth="1"/>
    <col min="4884" max="4884" width="13.140625" style="33" customWidth="1"/>
    <col min="4885" max="5118" width="9.140625" style="33"/>
    <col min="5119" max="5119" width="7.42578125" style="33" customWidth="1"/>
    <col min="5120" max="5120" width="39.42578125" style="33" customWidth="1"/>
    <col min="5121" max="5121" width="11.7109375" style="33" customWidth="1"/>
    <col min="5122" max="5122" width="9.7109375" style="33" customWidth="1"/>
    <col min="5123" max="5123" width="12" style="33" customWidth="1"/>
    <col min="5124" max="5124" width="12.5703125" style="33" customWidth="1"/>
    <col min="5125" max="5125" width="11.42578125" style="33" customWidth="1"/>
    <col min="5126" max="5126" width="10.7109375" style="33" customWidth="1"/>
    <col min="5127" max="5127" width="11.140625" style="33" customWidth="1"/>
    <col min="5128" max="5128" width="11.28515625" style="33" customWidth="1"/>
    <col min="5129" max="5129" width="11" style="33" customWidth="1"/>
    <col min="5130" max="5130" width="10.42578125" style="33" customWidth="1"/>
    <col min="5131" max="5131" width="10" style="33" customWidth="1"/>
    <col min="5132" max="5132" width="9.28515625" style="33" customWidth="1"/>
    <col min="5133" max="5133" width="11.140625" style="33" customWidth="1"/>
    <col min="5134" max="5134" width="12.140625" style="33" customWidth="1"/>
    <col min="5135" max="5135" width="11.140625" style="33" customWidth="1"/>
    <col min="5136" max="5136" width="10.28515625" style="33" customWidth="1"/>
    <col min="5137" max="5137" width="15.140625" style="33" customWidth="1"/>
    <col min="5138" max="5138" width="13.5703125" style="33" customWidth="1"/>
    <col min="5139" max="5139" width="13.42578125" style="33" customWidth="1"/>
    <col min="5140" max="5140" width="13.140625" style="33" customWidth="1"/>
    <col min="5141" max="5374" width="9.140625" style="33"/>
    <col min="5375" max="5375" width="7.42578125" style="33" customWidth="1"/>
    <col min="5376" max="5376" width="39.42578125" style="33" customWidth="1"/>
    <col min="5377" max="5377" width="11.7109375" style="33" customWidth="1"/>
    <col min="5378" max="5378" width="9.7109375" style="33" customWidth="1"/>
    <col min="5379" max="5379" width="12" style="33" customWidth="1"/>
    <col min="5380" max="5380" width="12.5703125" style="33" customWidth="1"/>
    <col min="5381" max="5381" width="11.42578125" style="33" customWidth="1"/>
    <col min="5382" max="5382" width="10.7109375" style="33" customWidth="1"/>
    <col min="5383" max="5383" width="11.140625" style="33" customWidth="1"/>
    <col min="5384" max="5384" width="11.28515625" style="33" customWidth="1"/>
    <col min="5385" max="5385" width="11" style="33" customWidth="1"/>
    <col min="5386" max="5386" width="10.42578125" style="33" customWidth="1"/>
    <col min="5387" max="5387" width="10" style="33" customWidth="1"/>
    <col min="5388" max="5388" width="9.28515625" style="33" customWidth="1"/>
    <col min="5389" max="5389" width="11.140625" style="33" customWidth="1"/>
    <col min="5390" max="5390" width="12.140625" style="33" customWidth="1"/>
    <col min="5391" max="5391" width="11.140625" style="33" customWidth="1"/>
    <col min="5392" max="5392" width="10.28515625" style="33" customWidth="1"/>
    <col min="5393" max="5393" width="15.140625" style="33" customWidth="1"/>
    <col min="5394" max="5394" width="13.5703125" style="33" customWidth="1"/>
    <col min="5395" max="5395" width="13.42578125" style="33" customWidth="1"/>
    <col min="5396" max="5396" width="13.140625" style="33" customWidth="1"/>
    <col min="5397" max="5630" width="9.140625" style="33"/>
    <col min="5631" max="5631" width="7.42578125" style="33" customWidth="1"/>
    <col min="5632" max="5632" width="39.42578125" style="33" customWidth="1"/>
    <col min="5633" max="5633" width="11.7109375" style="33" customWidth="1"/>
    <col min="5634" max="5634" width="9.7109375" style="33" customWidth="1"/>
    <col min="5635" max="5635" width="12" style="33" customWidth="1"/>
    <col min="5636" max="5636" width="12.5703125" style="33" customWidth="1"/>
    <col min="5637" max="5637" width="11.42578125" style="33" customWidth="1"/>
    <col min="5638" max="5638" width="10.7109375" style="33" customWidth="1"/>
    <col min="5639" max="5639" width="11.140625" style="33" customWidth="1"/>
    <col min="5640" max="5640" width="11.28515625" style="33" customWidth="1"/>
    <col min="5641" max="5641" width="11" style="33" customWidth="1"/>
    <col min="5642" max="5642" width="10.42578125" style="33" customWidth="1"/>
    <col min="5643" max="5643" width="10" style="33" customWidth="1"/>
    <col min="5644" max="5644" width="9.28515625" style="33" customWidth="1"/>
    <col min="5645" max="5645" width="11.140625" style="33" customWidth="1"/>
    <col min="5646" max="5646" width="12.140625" style="33" customWidth="1"/>
    <col min="5647" max="5647" width="11.140625" style="33" customWidth="1"/>
    <col min="5648" max="5648" width="10.28515625" style="33" customWidth="1"/>
    <col min="5649" max="5649" width="15.140625" style="33" customWidth="1"/>
    <col min="5650" max="5650" width="13.5703125" style="33" customWidth="1"/>
    <col min="5651" max="5651" width="13.42578125" style="33" customWidth="1"/>
    <col min="5652" max="5652" width="13.140625" style="33" customWidth="1"/>
    <col min="5653" max="5886" width="9.140625" style="33"/>
    <col min="5887" max="5887" width="7.42578125" style="33" customWidth="1"/>
    <col min="5888" max="5888" width="39.42578125" style="33" customWidth="1"/>
    <col min="5889" max="5889" width="11.7109375" style="33" customWidth="1"/>
    <col min="5890" max="5890" width="9.7109375" style="33" customWidth="1"/>
    <col min="5891" max="5891" width="12" style="33" customWidth="1"/>
    <col min="5892" max="5892" width="12.5703125" style="33" customWidth="1"/>
    <col min="5893" max="5893" width="11.42578125" style="33" customWidth="1"/>
    <col min="5894" max="5894" width="10.7109375" style="33" customWidth="1"/>
    <col min="5895" max="5895" width="11.140625" style="33" customWidth="1"/>
    <col min="5896" max="5896" width="11.28515625" style="33" customWidth="1"/>
    <col min="5897" max="5897" width="11" style="33" customWidth="1"/>
    <col min="5898" max="5898" width="10.42578125" style="33" customWidth="1"/>
    <col min="5899" max="5899" width="10" style="33" customWidth="1"/>
    <col min="5900" max="5900" width="9.28515625" style="33" customWidth="1"/>
    <col min="5901" max="5901" width="11.140625" style="33" customWidth="1"/>
    <col min="5902" max="5902" width="12.140625" style="33" customWidth="1"/>
    <col min="5903" max="5903" width="11.140625" style="33" customWidth="1"/>
    <col min="5904" max="5904" width="10.28515625" style="33" customWidth="1"/>
    <col min="5905" max="5905" width="15.140625" style="33" customWidth="1"/>
    <col min="5906" max="5906" width="13.5703125" style="33" customWidth="1"/>
    <col min="5907" max="5907" width="13.42578125" style="33" customWidth="1"/>
    <col min="5908" max="5908" width="13.140625" style="33" customWidth="1"/>
    <col min="5909" max="6142" width="9.140625" style="33"/>
    <col min="6143" max="6143" width="7.42578125" style="33" customWidth="1"/>
    <col min="6144" max="6144" width="39.42578125" style="33" customWidth="1"/>
    <col min="6145" max="6145" width="11.7109375" style="33" customWidth="1"/>
    <col min="6146" max="6146" width="9.7109375" style="33" customWidth="1"/>
    <col min="6147" max="6147" width="12" style="33" customWidth="1"/>
    <col min="6148" max="6148" width="12.5703125" style="33" customWidth="1"/>
    <col min="6149" max="6149" width="11.42578125" style="33" customWidth="1"/>
    <col min="6150" max="6150" width="10.7109375" style="33" customWidth="1"/>
    <col min="6151" max="6151" width="11.140625" style="33" customWidth="1"/>
    <col min="6152" max="6152" width="11.28515625" style="33" customWidth="1"/>
    <col min="6153" max="6153" width="11" style="33" customWidth="1"/>
    <col min="6154" max="6154" width="10.42578125" style="33" customWidth="1"/>
    <col min="6155" max="6155" width="10" style="33" customWidth="1"/>
    <col min="6156" max="6156" width="9.28515625" style="33" customWidth="1"/>
    <col min="6157" max="6157" width="11.140625" style="33" customWidth="1"/>
    <col min="6158" max="6158" width="12.140625" style="33" customWidth="1"/>
    <col min="6159" max="6159" width="11.140625" style="33" customWidth="1"/>
    <col min="6160" max="6160" width="10.28515625" style="33" customWidth="1"/>
    <col min="6161" max="6161" width="15.140625" style="33" customWidth="1"/>
    <col min="6162" max="6162" width="13.5703125" style="33" customWidth="1"/>
    <col min="6163" max="6163" width="13.42578125" style="33" customWidth="1"/>
    <col min="6164" max="6164" width="13.140625" style="33" customWidth="1"/>
    <col min="6165" max="6398" width="9.140625" style="33"/>
    <col min="6399" max="6399" width="7.42578125" style="33" customWidth="1"/>
    <col min="6400" max="6400" width="39.42578125" style="33" customWidth="1"/>
    <col min="6401" max="6401" width="11.7109375" style="33" customWidth="1"/>
    <col min="6402" max="6402" width="9.7109375" style="33" customWidth="1"/>
    <col min="6403" max="6403" width="12" style="33" customWidth="1"/>
    <col min="6404" max="6404" width="12.5703125" style="33" customWidth="1"/>
    <col min="6405" max="6405" width="11.42578125" style="33" customWidth="1"/>
    <col min="6406" max="6406" width="10.7109375" style="33" customWidth="1"/>
    <col min="6407" max="6407" width="11.140625" style="33" customWidth="1"/>
    <col min="6408" max="6408" width="11.28515625" style="33" customWidth="1"/>
    <col min="6409" max="6409" width="11" style="33" customWidth="1"/>
    <col min="6410" max="6410" width="10.42578125" style="33" customWidth="1"/>
    <col min="6411" max="6411" width="10" style="33" customWidth="1"/>
    <col min="6412" max="6412" width="9.28515625" style="33" customWidth="1"/>
    <col min="6413" max="6413" width="11.140625" style="33" customWidth="1"/>
    <col min="6414" max="6414" width="12.140625" style="33" customWidth="1"/>
    <col min="6415" max="6415" width="11.140625" style="33" customWidth="1"/>
    <col min="6416" max="6416" width="10.28515625" style="33" customWidth="1"/>
    <col min="6417" max="6417" width="15.140625" style="33" customWidth="1"/>
    <col min="6418" max="6418" width="13.5703125" style="33" customWidth="1"/>
    <col min="6419" max="6419" width="13.42578125" style="33" customWidth="1"/>
    <col min="6420" max="6420" width="13.140625" style="33" customWidth="1"/>
    <col min="6421" max="6654" width="9.140625" style="33"/>
    <col min="6655" max="6655" width="7.42578125" style="33" customWidth="1"/>
    <col min="6656" max="6656" width="39.42578125" style="33" customWidth="1"/>
    <col min="6657" max="6657" width="11.7109375" style="33" customWidth="1"/>
    <col min="6658" max="6658" width="9.7109375" style="33" customWidth="1"/>
    <col min="6659" max="6659" width="12" style="33" customWidth="1"/>
    <col min="6660" max="6660" width="12.5703125" style="33" customWidth="1"/>
    <col min="6661" max="6661" width="11.42578125" style="33" customWidth="1"/>
    <col min="6662" max="6662" width="10.7109375" style="33" customWidth="1"/>
    <col min="6663" max="6663" width="11.140625" style="33" customWidth="1"/>
    <col min="6664" max="6664" width="11.28515625" style="33" customWidth="1"/>
    <col min="6665" max="6665" width="11" style="33" customWidth="1"/>
    <col min="6666" max="6666" width="10.42578125" style="33" customWidth="1"/>
    <col min="6667" max="6667" width="10" style="33" customWidth="1"/>
    <col min="6668" max="6668" width="9.28515625" style="33" customWidth="1"/>
    <col min="6669" max="6669" width="11.140625" style="33" customWidth="1"/>
    <col min="6670" max="6670" width="12.140625" style="33" customWidth="1"/>
    <col min="6671" max="6671" width="11.140625" style="33" customWidth="1"/>
    <col min="6672" max="6672" width="10.28515625" style="33" customWidth="1"/>
    <col min="6673" max="6673" width="15.140625" style="33" customWidth="1"/>
    <col min="6674" max="6674" width="13.5703125" style="33" customWidth="1"/>
    <col min="6675" max="6675" width="13.42578125" style="33" customWidth="1"/>
    <col min="6676" max="6676" width="13.140625" style="33" customWidth="1"/>
    <col min="6677" max="6910" width="9.140625" style="33"/>
    <col min="6911" max="6911" width="7.42578125" style="33" customWidth="1"/>
    <col min="6912" max="6912" width="39.42578125" style="33" customWidth="1"/>
    <col min="6913" max="6913" width="11.7109375" style="33" customWidth="1"/>
    <col min="6914" max="6914" width="9.7109375" style="33" customWidth="1"/>
    <col min="6915" max="6915" width="12" style="33" customWidth="1"/>
    <col min="6916" max="6916" width="12.5703125" style="33" customWidth="1"/>
    <col min="6917" max="6917" width="11.42578125" style="33" customWidth="1"/>
    <col min="6918" max="6918" width="10.7109375" style="33" customWidth="1"/>
    <col min="6919" max="6919" width="11.140625" style="33" customWidth="1"/>
    <col min="6920" max="6920" width="11.28515625" style="33" customWidth="1"/>
    <col min="6921" max="6921" width="11" style="33" customWidth="1"/>
    <col min="6922" max="6922" width="10.42578125" style="33" customWidth="1"/>
    <col min="6923" max="6923" width="10" style="33" customWidth="1"/>
    <col min="6924" max="6924" width="9.28515625" style="33" customWidth="1"/>
    <col min="6925" max="6925" width="11.140625" style="33" customWidth="1"/>
    <col min="6926" max="6926" width="12.140625" style="33" customWidth="1"/>
    <col min="6927" max="6927" width="11.140625" style="33" customWidth="1"/>
    <col min="6928" max="6928" width="10.28515625" style="33" customWidth="1"/>
    <col min="6929" max="6929" width="15.140625" style="33" customWidth="1"/>
    <col min="6930" max="6930" width="13.5703125" style="33" customWidth="1"/>
    <col min="6931" max="6931" width="13.42578125" style="33" customWidth="1"/>
    <col min="6932" max="6932" width="13.140625" style="33" customWidth="1"/>
    <col min="6933" max="7166" width="9.140625" style="33"/>
    <col min="7167" max="7167" width="7.42578125" style="33" customWidth="1"/>
    <col min="7168" max="7168" width="39.42578125" style="33" customWidth="1"/>
    <col min="7169" max="7169" width="11.7109375" style="33" customWidth="1"/>
    <col min="7170" max="7170" width="9.7109375" style="33" customWidth="1"/>
    <col min="7171" max="7171" width="12" style="33" customWidth="1"/>
    <col min="7172" max="7172" width="12.5703125" style="33" customWidth="1"/>
    <col min="7173" max="7173" width="11.42578125" style="33" customWidth="1"/>
    <col min="7174" max="7174" width="10.7109375" style="33" customWidth="1"/>
    <col min="7175" max="7175" width="11.140625" style="33" customWidth="1"/>
    <col min="7176" max="7176" width="11.28515625" style="33" customWidth="1"/>
    <col min="7177" max="7177" width="11" style="33" customWidth="1"/>
    <col min="7178" max="7178" width="10.42578125" style="33" customWidth="1"/>
    <col min="7179" max="7179" width="10" style="33" customWidth="1"/>
    <col min="7180" max="7180" width="9.28515625" style="33" customWidth="1"/>
    <col min="7181" max="7181" width="11.140625" style="33" customWidth="1"/>
    <col min="7182" max="7182" width="12.140625" style="33" customWidth="1"/>
    <col min="7183" max="7183" width="11.140625" style="33" customWidth="1"/>
    <col min="7184" max="7184" width="10.28515625" style="33" customWidth="1"/>
    <col min="7185" max="7185" width="15.140625" style="33" customWidth="1"/>
    <col min="7186" max="7186" width="13.5703125" style="33" customWidth="1"/>
    <col min="7187" max="7187" width="13.42578125" style="33" customWidth="1"/>
    <col min="7188" max="7188" width="13.140625" style="33" customWidth="1"/>
    <col min="7189" max="7422" width="9.140625" style="33"/>
    <col min="7423" max="7423" width="7.42578125" style="33" customWidth="1"/>
    <col min="7424" max="7424" width="39.42578125" style="33" customWidth="1"/>
    <col min="7425" max="7425" width="11.7109375" style="33" customWidth="1"/>
    <col min="7426" max="7426" width="9.7109375" style="33" customWidth="1"/>
    <col min="7427" max="7427" width="12" style="33" customWidth="1"/>
    <col min="7428" max="7428" width="12.5703125" style="33" customWidth="1"/>
    <col min="7429" max="7429" width="11.42578125" style="33" customWidth="1"/>
    <col min="7430" max="7430" width="10.7109375" style="33" customWidth="1"/>
    <col min="7431" max="7431" width="11.140625" style="33" customWidth="1"/>
    <col min="7432" max="7432" width="11.28515625" style="33" customWidth="1"/>
    <col min="7433" max="7433" width="11" style="33" customWidth="1"/>
    <col min="7434" max="7434" width="10.42578125" style="33" customWidth="1"/>
    <col min="7435" max="7435" width="10" style="33" customWidth="1"/>
    <col min="7436" max="7436" width="9.28515625" style="33" customWidth="1"/>
    <col min="7437" max="7437" width="11.140625" style="33" customWidth="1"/>
    <col min="7438" max="7438" width="12.140625" style="33" customWidth="1"/>
    <col min="7439" max="7439" width="11.140625" style="33" customWidth="1"/>
    <col min="7440" max="7440" width="10.28515625" style="33" customWidth="1"/>
    <col min="7441" max="7441" width="15.140625" style="33" customWidth="1"/>
    <col min="7442" max="7442" width="13.5703125" style="33" customWidth="1"/>
    <col min="7443" max="7443" width="13.42578125" style="33" customWidth="1"/>
    <col min="7444" max="7444" width="13.140625" style="33" customWidth="1"/>
    <col min="7445" max="7678" width="9.140625" style="33"/>
    <col min="7679" max="7679" width="7.42578125" style="33" customWidth="1"/>
    <col min="7680" max="7680" width="39.42578125" style="33" customWidth="1"/>
    <col min="7681" max="7681" width="11.7109375" style="33" customWidth="1"/>
    <col min="7682" max="7682" width="9.7109375" style="33" customWidth="1"/>
    <col min="7683" max="7683" width="12" style="33" customWidth="1"/>
    <col min="7684" max="7684" width="12.5703125" style="33" customWidth="1"/>
    <col min="7685" max="7685" width="11.42578125" style="33" customWidth="1"/>
    <col min="7686" max="7686" width="10.7109375" style="33" customWidth="1"/>
    <col min="7687" max="7687" width="11.140625" style="33" customWidth="1"/>
    <col min="7688" max="7688" width="11.28515625" style="33" customWidth="1"/>
    <col min="7689" max="7689" width="11" style="33" customWidth="1"/>
    <col min="7690" max="7690" width="10.42578125" style="33" customWidth="1"/>
    <col min="7691" max="7691" width="10" style="33" customWidth="1"/>
    <col min="7692" max="7692" width="9.28515625" style="33" customWidth="1"/>
    <col min="7693" max="7693" width="11.140625" style="33" customWidth="1"/>
    <col min="7694" max="7694" width="12.140625" style="33" customWidth="1"/>
    <col min="7695" max="7695" width="11.140625" style="33" customWidth="1"/>
    <col min="7696" max="7696" width="10.28515625" style="33" customWidth="1"/>
    <col min="7697" max="7697" width="15.140625" style="33" customWidth="1"/>
    <col min="7698" max="7698" width="13.5703125" style="33" customWidth="1"/>
    <col min="7699" max="7699" width="13.42578125" style="33" customWidth="1"/>
    <col min="7700" max="7700" width="13.140625" style="33" customWidth="1"/>
    <col min="7701" max="7934" width="9.140625" style="33"/>
    <col min="7935" max="7935" width="7.42578125" style="33" customWidth="1"/>
    <col min="7936" max="7936" width="39.42578125" style="33" customWidth="1"/>
    <col min="7937" max="7937" width="11.7109375" style="33" customWidth="1"/>
    <col min="7938" max="7938" width="9.7109375" style="33" customWidth="1"/>
    <col min="7939" max="7939" width="12" style="33" customWidth="1"/>
    <col min="7940" max="7940" width="12.5703125" style="33" customWidth="1"/>
    <col min="7941" max="7941" width="11.42578125" style="33" customWidth="1"/>
    <col min="7942" max="7942" width="10.7109375" style="33" customWidth="1"/>
    <col min="7943" max="7943" width="11.140625" style="33" customWidth="1"/>
    <col min="7944" max="7944" width="11.28515625" style="33" customWidth="1"/>
    <col min="7945" max="7945" width="11" style="33" customWidth="1"/>
    <col min="7946" max="7946" width="10.42578125" style="33" customWidth="1"/>
    <col min="7947" max="7947" width="10" style="33" customWidth="1"/>
    <col min="7948" max="7948" width="9.28515625" style="33" customWidth="1"/>
    <col min="7949" max="7949" width="11.140625" style="33" customWidth="1"/>
    <col min="7950" max="7950" width="12.140625" style="33" customWidth="1"/>
    <col min="7951" max="7951" width="11.140625" style="33" customWidth="1"/>
    <col min="7952" max="7952" width="10.28515625" style="33" customWidth="1"/>
    <col min="7953" max="7953" width="15.140625" style="33" customWidth="1"/>
    <col min="7954" max="7954" width="13.5703125" style="33" customWidth="1"/>
    <col min="7955" max="7955" width="13.42578125" style="33" customWidth="1"/>
    <col min="7956" max="7956" width="13.140625" style="33" customWidth="1"/>
    <col min="7957" max="8190" width="9.140625" style="33"/>
    <col min="8191" max="8191" width="7.42578125" style="33" customWidth="1"/>
    <col min="8192" max="8192" width="39.42578125" style="33" customWidth="1"/>
    <col min="8193" max="8193" width="11.7109375" style="33" customWidth="1"/>
    <col min="8194" max="8194" width="9.7109375" style="33" customWidth="1"/>
    <col min="8195" max="8195" width="12" style="33" customWidth="1"/>
    <col min="8196" max="8196" width="12.5703125" style="33" customWidth="1"/>
    <col min="8197" max="8197" width="11.42578125" style="33" customWidth="1"/>
    <col min="8198" max="8198" width="10.7109375" style="33" customWidth="1"/>
    <col min="8199" max="8199" width="11.140625" style="33" customWidth="1"/>
    <col min="8200" max="8200" width="11.28515625" style="33" customWidth="1"/>
    <col min="8201" max="8201" width="11" style="33" customWidth="1"/>
    <col min="8202" max="8202" width="10.42578125" style="33" customWidth="1"/>
    <col min="8203" max="8203" width="10" style="33" customWidth="1"/>
    <col min="8204" max="8204" width="9.28515625" style="33" customWidth="1"/>
    <col min="8205" max="8205" width="11.140625" style="33" customWidth="1"/>
    <col min="8206" max="8206" width="12.140625" style="33" customWidth="1"/>
    <col min="8207" max="8207" width="11.140625" style="33" customWidth="1"/>
    <col min="8208" max="8208" width="10.28515625" style="33" customWidth="1"/>
    <col min="8209" max="8209" width="15.140625" style="33" customWidth="1"/>
    <col min="8210" max="8210" width="13.5703125" style="33" customWidth="1"/>
    <col min="8211" max="8211" width="13.42578125" style="33" customWidth="1"/>
    <col min="8212" max="8212" width="13.140625" style="33" customWidth="1"/>
    <col min="8213" max="8446" width="9.140625" style="33"/>
    <col min="8447" max="8447" width="7.42578125" style="33" customWidth="1"/>
    <col min="8448" max="8448" width="39.42578125" style="33" customWidth="1"/>
    <col min="8449" max="8449" width="11.7109375" style="33" customWidth="1"/>
    <col min="8450" max="8450" width="9.7109375" style="33" customWidth="1"/>
    <col min="8451" max="8451" width="12" style="33" customWidth="1"/>
    <col min="8452" max="8452" width="12.5703125" style="33" customWidth="1"/>
    <col min="8453" max="8453" width="11.42578125" style="33" customWidth="1"/>
    <col min="8454" max="8454" width="10.7109375" style="33" customWidth="1"/>
    <col min="8455" max="8455" width="11.140625" style="33" customWidth="1"/>
    <col min="8456" max="8456" width="11.28515625" style="33" customWidth="1"/>
    <col min="8457" max="8457" width="11" style="33" customWidth="1"/>
    <col min="8458" max="8458" width="10.42578125" style="33" customWidth="1"/>
    <col min="8459" max="8459" width="10" style="33" customWidth="1"/>
    <col min="8460" max="8460" width="9.28515625" style="33" customWidth="1"/>
    <col min="8461" max="8461" width="11.140625" style="33" customWidth="1"/>
    <col min="8462" max="8462" width="12.140625" style="33" customWidth="1"/>
    <col min="8463" max="8463" width="11.140625" style="33" customWidth="1"/>
    <col min="8464" max="8464" width="10.28515625" style="33" customWidth="1"/>
    <col min="8465" max="8465" width="15.140625" style="33" customWidth="1"/>
    <col min="8466" max="8466" width="13.5703125" style="33" customWidth="1"/>
    <col min="8467" max="8467" width="13.42578125" style="33" customWidth="1"/>
    <col min="8468" max="8468" width="13.140625" style="33" customWidth="1"/>
    <col min="8469" max="8702" width="9.140625" style="33"/>
    <col min="8703" max="8703" width="7.42578125" style="33" customWidth="1"/>
    <col min="8704" max="8704" width="39.42578125" style="33" customWidth="1"/>
    <col min="8705" max="8705" width="11.7109375" style="33" customWidth="1"/>
    <col min="8706" max="8706" width="9.7109375" style="33" customWidth="1"/>
    <col min="8707" max="8707" width="12" style="33" customWidth="1"/>
    <col min="8708" max="8708" width="12.5703125" style="33" customWidth="1"/>
    <col min="8709" max="8709" width="11.42578125" style="33" customWidth="1"/>
    <col min="8710" max="8710" width="10.7109375" style="33" customWidth="1"/>
    <col min="8711" max="8711" width="11.140625" style="33" customWidth="1"/>
    <col min="8712" max="8712" width="11.28515625" style="33" customWidth="1"/>
    <col min="8713" max="8713" width="11" style="33" customWidth="1"/>
    <col min="8714" max="8714" width="10.42578125" style="33" customWidth="1"/>
    <col min="8715" max="8715" width="10" style="33" customWidth="1"/>
    <col min="8716" max="8716" width="9.28515625" style="33" customWidth="1"/>
    <col min="8717" max="8717" width="11.140625" style="33" customWidth="1"/>
    <col min="8718" max="8718" width="12.140625" style="33" customWidth="1"/>
    <col min="8719" max="8719" width="11.140625" style="33" customWidth="1"/>
    <col min="8720" max="8720" width="10.28515625" style="33" customWidth="1"/>
    <col min="8721" max="8721" width="15.140625" style="33" customWidth="1"/>
    <col min="8722" max="8722" width="13.5703125" style="33" customWidth="1"/>
    <col min="8723" max="8723" width="13.42578125" style="33" customWidth="1"/>
    <col min="8724" max="8724" width="13.140625" style="33" customWidth="1"/>
    <col min="8725" max="8958" width="9.140625" style="33"/>
    <col min="8959" max="8959" width="7.42578125" style="33" customWidth="1"/>
    <col min="8960" max="8960" width="39.42578125" style="33" customWidth="1"/>
    <col min="8961" max="8961" width="11.7109375" style="33" customWidth="1"/>
    <col min="8962" max="8962" width="9.7109375" style="33" customWidth="1"/>
    <col min="8963" max="8963" width="12" style="33" customWidth="1"/>
    <col min="8964" max="8964" width="12.5703125" style="33" customWidth="1"/>
    <col min="8965" max="8965" width="11.42578125" style="33" customWidth="1"/>
    <col min="8966" max="8966" width="10.7109375" style="33" customWidth="1"/>
    <col min="8967" max="8967" width="11.140625" style="33" customWidth="1"/>
    <col min="8968" max="8968" width="11.28515625" style="33" customWidth="1"/>
    <col min="8969" max="8969" width="11" style="33" customWidth="1"/>
    <col min="8970" max="8970" width="10.42578125" style="33" customWidth="1"/>
    <col min="8971" max="8971" width="10" style="33" customWidth="1"/>
    <col min="8972" max="8972" width="9.28515625" style="33" customWidth="1"/>
    <col min="8973" max="8973" width="11.140625" style="33" customWidth="1"/>
    <col min="8974" max="8974" width="12.140625" style="33" customWidth="1"/>
    <col min="8975" max="8975" width="11.140625" style="33" customWidth="1"/>
    <col min="8976" max="8976" width="10.28515625" style="33" customWidth="1"/>
    <col min="8977" max="8977" width="15.140625" style="33" customWidth="1"/>
    <col min="8978" max="8978" width="13.5703125" style="33" customWidth="1"/>
    <col min="8979" max="8979" width="13.42578125" style="33" customWidth="1"/>
    <col min="8980" max="8980" width="13.140625" style="33" customWidth="1"/>
    <col min="8981" max="9214" width="9.140625" style="33"/>
    <col min="9215" max="9215" width="7.42578125" style="33" customWidth="1"/>
    <col min="9216" max="9216" width="39.42578125" style="33" customWidth="1"/>
    <col min="9217" max="9217" width="11.7109375" style="33" customWidth="1"/>
    <col min="9218" max="9218" width="9.7109375" style="33" customWidth="1"/>
    <col min="9219" max="9219" width="12" style="33" customWidth="1"/>
    <col min="9220" max="9220" width="12.5703125" style="33" customWidth="1"/>
    <col min="9221" max="9221" width="11.42578125" style="33" customWidth="1"/>
    <col min="9222" max="9222" width="10.7109375" style="33" customWidth="1"/>
    <col min="9223" max="9223" width="11.140625" style="33" customWidth="1"/>
    <col min="9224" max="9224" width="11.28515625" style="33" customWidth="1"/>
    <col min="9225" max="9225" width="11" style="33" customWidth="1"/>
    <col min="9226" max="9226" width="10.42578125" style="33" customWidth="1"/>
    <col min="9227" max="9227" width="10" style="33" customWidth="1"/>
    <col min="9228" max="9228" width="9.28515625" style="33" customWidth="1"/>
    <col min="9229" max="9229" width="11.140625" style="33" customWidth="1"/>
    <col min="9230" max="9230" width="12.140625" style="33" customWidth="1"/>
    <col min="9231" max="9231" width="11.140625" style="33" customWidth="1"/>
    <col min="9232" max="9232" width="10.28515625" style="33" customWidth="1"/>
    <col min="9233" max="9233" width="15.140625" style="33" customWidth="1"/>
    <col min="9234" max="9234" width="13.5703125" style="33" customWidth="1"/>
    <col min="9235" max="9235" width="13.42578125" style="33" customWidth="1"/>
    <col min="9236" max="9236" width="13.140625" style="33" customWidth="1"/>
    <col min="9237" max="9470" width="9.140625" style="33"/>
    <col min="9471" max="9471" width="7.42578125" style="33" customWidth="1"/>
    <col min="9472" max="9472" width="39.42578125" style="33" customWidth="1"/>
    <col min="9473" max="9473" width="11.7109375" style="33" customWidth="1"/>
    <col min="9474" max="9474" width="9.7109375" style="33" customWidth="1"/>
    <col min="9475" max="9475" width="12" style="33" customWidth="1"/>
    <col min="9476" max="9476" width="12.5703125" style="33" customWidth="1"/>
    <col min="9477" max="9477" width="11.42578125" style="33" customWidth="1"/>
    <col min="9478" max="9478" width="10.7109375" style="33" customWidth="1"/>
    <col min="9479" max="9479" width="11.140625" style="33" customWidth="1"/>
    <col min="9480" max="9480" width="11.28515625" style="33" customWidth="1"/>
    <col min="9481" max="9481" width="11" style="33" customWidth="1"/>
    <col min="9482" max="9482" width="10.42578125" style="33" customWidth="1"/>
    <col min="9483" max="9483" width="10" style="33" customWidth="1"/>
    <col min="9484" max="9484" width="9.28515625" style="33" customWidth="1"/>
    <col min="9485" max="9485" width="11.140625" style="33" customWidth="1"/>
    <col min="9486" max="9486" width="12.140625" style="33" customWidth="1"/>
    <col min="9487" max="9487" width="11.140625" style="33" customWidth="1"/>
    <col min="9488" max="9488" width="10.28515625" style="33" customWidth="1"/>
    <col min="9489" max="9489" width="15.140625" style="33" customWidth="1"/>
    <col min="9490" max="9490" width="13.5703125" style="33" customWidth="1"/>
    <col min="9491" max="9491" width="13.42578125" style="33" customWidth="1"/>
    <col min="9492" max="9492" width="13.140625" style="33" customWidth="1"/>
    <col min="9493" max="9726" width="9.140625" style="33"/>
    <col min="9727" max="9727" width="7.42578125" style="33" customWidth="1"/>
    <col min="9728" max="9728" width="39.42578125" style="33" customWidth="1"/>
    <col min="9729" max="9729" width="11.7109375" style="33" customWidth="1"/>
    <col min="9730" max="9730" width="9.7109375" style="33" customWidth="1"/>
    <col min="9731" max="9731" width="12" style="33" customWidth="1"/>
    <col min="9732" max="9732" width="12.5703125" style="33" customWidth="1"/>
    <col min="9733" max="9733" width="11.42578125" style="33" customWidth="1"/>
    <col min="9734" max="9734" width="10.7109375" style="33" customWidth="1"/>
    <col min="9735" max="9735" width="11.140625" style="33" customWidth="1"/>
    <col min="9736" max="9736" width="11.28515625" style="33" customWidth="1"/>
    <col min="9737" max="9737" width="11" style="33" customWidth="1"/>
    <col min="9738" max="9738" width="10.42578125" style="33" customWidth="1"/>
    <col min="9739" max="9739" width="10" style="33" customWidth="1"/>
    <col min="9740" max="9740" width="9.28515625" style="33" customWidth="1"/>
    <col min="9741" max="9741" width="11.140625" style="33" customWidth="1"/>
    <col min="9742" max="9742" width="12.140625" style="33" customWidth="1"/>
    <col min="9743" max="9743" width="11.140625" style="33" customWidth="1"/>
    <col min="9744" max="9744" width="10.28515625" style="33" customWidth="1"/>
    <col min="9745" max="9745" width="15.140625" style="33" customWidth="1"/>
    <col min="9746" max="9746" width="13.5703125" style="33" customWidth="1"/>
    <col min="9747" max="9747" width="13.42578125" style="33" customWidth="1"/>
    <col min="9748" max="9748" width="13.140625" style="33" customWidth="1"/>
    <col min="9749" max="9982" width="9.140625" style="33"/>
    <col min="9983" max="9983" width="7.42578125" style="33" customWidth="1"/>
    <col min="9984" max="9984" width="39.42578125" style="33" customWidth="1"/>
    <col min="9985" max="9985" width="11.7109375" style="33" customWidth="1"/>
    <col min="9986" max="9986" width="9.7109375" style="33" customWidth="1"/>
    <col min="9987" max="9987" width="12" style="33" customWidth="1"/>
    <col min="9988" max="9988" width="12.5703125" style="33" customWidth="1"/>
    <col min="9989" max="9989" width="11.42578125" style="33" customWidth="1"/>
    <col min="9990" max="9990" width="10.7109375" style="33" customWidth="1"/>
    <col min="9991" max="9991" width="11.140625" style="33" customWidth="1"/>
    <col min="9992" max="9992" width="11.28515625" style="33" customWidth="1"/>
    <col min="9993" max="9993" width="11" style="33" customWidth="1"/>
    <col min="9994" max="9994" width="10.42578125" style="33" customWidth="1"/>
    <col min="9995" max="9995" width="10" style="33" customWidth="1"/>
    <col min="9996" max="9996" width="9.28515625" style="33" customWidth="1"/>
    <col min="9997" max="9997" width="11.140625" style="33" customWidth="1"/>
    <col min="9998" max="9998" width="12.140625" style="33" customWidth="1"/>
    <col min="9999" max="9999" width="11.140625" style="33" customWidth="1"/>
    <col min="10000" max="10000" width="10.28515625" style="33" customWidth="1"/>
    <col min="10001" max="10001" width="15.140625" style="33" customWidth="1"/>
    <col min="10002" max="10002" width="13.5703125" style="33" customWidth="1"/>
    <col min="10003" max="10003" width="13.42578125" style="33" customWidth="1"/>
    <col min="10004" max="10004" width="13.140625" style="33" customWidth="1"/>
    <col min="10005" max="10238" width="9.140625" style="33"/>
    <col min="10239" max="10239" width="7.42578125" style="33" customWidth="1"/>
    <col min="10240" max="10240" width="39.42578125" style="33" customWidth="1"/>
    <col min="10241" max="10241" width="11.7109375" style="33" customWidth="1"/>
    <col min="10242" max="10242" width="9.7109375" style="33" customWidth="1"/>
    <col min="10243" max="10243" width="12" style="33" customWidth="1"/>
    <col min="10244" max="10244" width="12.5703125" style="33" customWidth="1"/>
    <col min="10245" max="10245" width="11.42578125" style="33" customWidth="1"/>
    <col min="10246" max="10246" width="10.7109375" style="33" customWidth="1"/>
    <col min="10247" max="10247" width="11.140625" style="33" customWidth="1"/>
    <col min="10248" max="10248" width="11.28515625" style="33" customWidth="1"/>
    <col min="10249" max="10249" width="11" style="33" customWidth="1"/>
    <col min="10250" max="10250" width="10.42578125" style="33" customWidth="1"/>
    <col min="10251" max="10251" width="10" style="33" customWidth="1"/>
    <col min="10252" max="10252" width="9.28515625" style="33" customWidth="1"/>
    <col min="10253" max="10253" width="11.140625" style="33" customWidth="1"/>
    <col min="10254" max="10254" width="12.140625" style="33" customWidth="1"/>
    <col min="10255" max="10255" width="11.140625" style="33" customWidth="1"/>
    <col min="10256" max="10256" width="10.28515625" style="33" customWidth="1"/>
    <col min="10257" max="10257" width="15.140625" style="33" customWidth="1"/>
    <col min="10258" max="10258" width="13.5703125" style="33" customWidth="1"/>
    <col min="10259" max="10259" width="13.42578125" style="33" customWidth="1"/>
    <col min="10260" max="10260" width="13.140625" style="33" customWidth="1"/>
    <col min="10261" max="10494" width="9.140625" style="33"/>
    <col min="10495" max="10495" width="7.42578125" style="33" customWidth="1"/>
    <col min="10496" max="10496" width="39.42578125" style="33" customWidth="1"/>
    <col min="10497" max="10497" width="11.7109375" style="33" customWidth="1"/>
    <col min="10498" max="10498" width="9.7109375" style="33" customWidth="1"/>
    <col min="10499" max="10499" width="12" style="33" customWidth="1"/>
    <col min="10500" max="10500" width="12.5703125" style="33" customWidth="1"/>
    <col min="10501" max="10501" width="11.42578125" style="33" customWidth="1"/>
    <col min="10502" max="10502" width="10.7109375" style="33" customWidth="1"/>
    <col min="10503" max="10503" width="11.140625" style="33" customWidth="1"/>
    <col min="10504" max="10504" width="11.28515625" style="33" customWidth="1"/>
    <col min="10505" max="10505" width="11" style="33" customWidth="1"/>
    <col min="10506" max="10506" width="10.42578125" style="33" customWidth="1"/>
    <col min="10507" max="10507" width="10" style="33" customWidth="1"/>
    <col min="10508" max="10508" width="9.28515625" style="33" customWidth="1"/>
    <col min="10509" max="10509" width="11.140625" style="33" customWidth="1"/>
    <col min="10510" max="10510" width="12.140625" style="33" customWidth="1"/>
    <col min="10511" max="10511" width="11.140625" style="33" customWidth="1"/>
    <col min="10512" max="10512" width="10.28515625" style="33" customWidth="1"/>
    <col min="10513" max="10513" width="15.140625" style="33" customWidth="1"/>
    <col min="10514" max="10514" width="13.5703125" style="33" customWidth="1"/>
    <col min="10515" max="10515" width="13.42578125" style="33" customWidth="1"/>
    <col min="10516" max="10516" width="13.140625" style="33" customWidth="1"/>
    <col min="10517" max="10750" width="9.140625" style="33"/>
    <col min="10751" max="10751" width="7.42578125" style="33" customWidth="1"/>
    <col min="10752" max="10752" width="39.42578125" style="33" customWidth="1"/>
    <col min="10753" max="10753" width="11.7109375" style="33" customWidth="1"/>
    <col min="10754" max="10754" width="9.7109375" style="33" customWidth="1"/>
    <col min="10755" max="10755" width="12" style="33" customWidth="1"/>
    <col min="10756" max="10756" width="12.5703125" style="33" customWidth="1"/>
    <col min="10757" max="10757" width="11.42578125" style="33" customWidth="1"/>
    <col min="10758" max="10758" width="10.7109375" style="33" customWidth="1"/>
    <col min="10759" max="10759" width="11.140625" style="33" customWidth="1"/>
    <col min="10760" max="10760" width="11.28515625" style="33" customWidth="1"/>
    <col min="10761" max="10761" width="11" style="33" customWidth="1"/>
    <col min="10762" max="10762" width="10.42578125" style="33" customWidth="1"/>
    <col min="10763" max="10763" width="10" style="33" customWidth="1"/>
    <col min="10764" max="10764" width="9.28515625" style="33" customWidth="1"/>
    <col min="10765" max="10765" width="11.140625" style="33" customWidth="1"/>
    <col min="10766" max="10766" width="12.140625" style="33" customWidth="1"/>
    <col min="10767" max="10767" width="11.140625" style="33" customWidth="1"/>
    <col min="10768" max="10768" width="10.28515625" style="33" customWidth="1"/>
    <col min="10769" max="10769" width="15.140625" style="33" customWidth="1"/>
    <col min="10770" max="10770" width="13.5703125" style="33" customWidth="1"/>
    <col min="10771" max="10771" width="13.42578125" style="33" customWidth="1"/>
    <col min="10772" max="10772" width="13.140625" style="33" customWidth="1"/>
    <col min="10773" max="11006" width="9.140625" style="33"/>
    <col min="11007" max="11007" width="7.42578125" style="33" customWidth="1"/>
    <col min="11008" max="11008" width="39.42578125" style="33" customWidth="1"/>
    <col min="11009" max="11009" width="11.7109375" style="33" customWidth="1"/>
    <col min="11010" max="11010" width="9.7109375" style="33" customWidth="1"/>
    <col min="11011" max="11011" width="12" style="33" customWidth="1"/>
    <col min="11012" max="11012" width="12.5703125" style="33" customWidth="1"/>
    <col min="11013" max="11013" width="11.42578125" style="33" customWidth="1"/>
    <col min="11014" max="11014" width="10.7109375" style="33" customWidth="1"/>
    <col min="11015" max="11015" width="11.140625" style="33" customWidth="1"/>
    <col min="11016" max="11016" width="11.28515625" style="33" customWidth="1"/>
    <col min="11017" max="11017" width="11" style="33" customWidth="1"/>
    <col min="11018" max="11018" width="10.42578125" style="33" customWidth="1"/>
    <col min="11019" max="11019" width="10" style="33" customWidth="1"/>
    <col min="11020" max="11020" width="9.28515625" style="33" customWidth="1"/>
    <col min="11021" max="11021" width="11.140625" style="33" customWidth="1"/>
    <col min="11022" max="11022" width="12.140625" style="33" customWidth="1"/>
    <col min="11023" max="11023" width="11.140625" style="33" customWidth="1"/>
    <col min="11024" max="11024" width="10.28515625" style="33" customWidth="1"/>
    <col min="11025" max="11025" width="15.140625" style="33" customWidth="1"/>
    <col min="11026" max="11026" width="13.5703125" style="33" customWidth="1"/>
    <col min="11027" max="11027" width="13.42578125" style="33" customWidth="1"/>
    <col min="11028" max="11028" width="13.140625" style="33" customWidth="1"/>
    <col min="11029" max="11262" width="9.140625" style="33"/>
    <col min="11263" max="11263" width="7.42578125" style="33" customWidth="1"/>
    <col min="11264" max="11264" width="39.42578125" style="33" customWidth="1"/>
    <col min="11265" max="11265" width="11.7109375" style="33" customWidth="1"/>
    <col min="11266" max="11266" width="9.7109375" style="33" customWidth="1"/>
    <col min="11267" max="11267" width="12" style="33" customWidth="1"/>
    <col min="11268" max="11268" width="12.5703125" style="33" customWidth="1"/>
    <col min="11269" max="11269" width="11.42578125" style="33" customWidth="1"/>
    <col min="11270" max="11270" width="10.7109375" style="33" customWidth="1"/>
    <col min="11271" max="11271" width="11.140625" style="33" customWidth="1"/>
    <col min="11272" max="11272" width="11.28515625" style="33" customWidth="1"/>
    <col min="11273" max="11273" width="11" style="33" customWidth="1"/>
    <col min="11274" max="11274" width="10.42578125" style="33" customWidth="1"/>
    <col min="11275" max="11275" width="10" style="33" customWidth="1"/>
    <col min="11276" max="11276" width="9.28515625" style="33" customWidth="1"/>
    <col min="11277" max="11277" width="11.140625" style="33" customWidth="1"/>
    <col min="11278" max="11278" width="12.140625" style="33" customWidth="1"/>
    <col min="11279" max="11279" width="11.140625" style="33" customWidth="1"/>
    <col min="11280" max="11280" width="10.28515625" style="33" customWidth="1"/>
    <col min="11281" max="11281" width="15.140625" style="33" customWidth="1"/>
    <col min="11282" max="11282" width="13.5703125" style="33" customWidth="1"/>
    <col min="11283" max="11283" width="13.42578125" style="33" customWidth="1"/>
    <col min="11284" max="11284" width="13.140625" style="33" customWidth="1"/>
    <col min="11285" max="11518" width="9.140625" style="33"/>
    <col min="11519" max="11519" width="7.42578125" style="33" customWidth="1"/>
    <col min="11520" max="11520" width="39.42578125" style="33" customWidth="1"/>
    <col min="11521" max="11521" width="11.7109375" style="33" customWidth="1"/>
    <col min="11522" max="11522" width="9.7109375" style="33" customWidth="1"/>
    <col min="11523" max="11523" width="12" style="33" customWidth="1"/>
    <col min="11524" max="11524" width="12.5703125" style="33" customWidth="1"/>
    <col min="11525" max="11525" width="11.42578125" style="33" customWidth="1"/>
    <col min="11526" max="11526" width="10.7109375" style="33" customWidth="1"/>
    <col min="11527" max="11527" width="11.140625" style="33" customWidth="1"/>
    <col min="11528" max="11528" width="11.28515625" style="33" customWidth="1"/>
    <col min="11529" max="11529" width="11" style="33" customWidth="1"/>
    <col min="11530" max="11530" width="10.42578125" style="33" customWidth="1"/>
    <col min="11531" max="11531" width="10" style="33" customWidth="1"/>
    <col min="11532" max="11532" width="9.28515625" style="33" customWidth="1"/>
    <col min="11533" max="11533" width="11.140625" style="33" customWidth="1"/>
    <col min="11534" max="11534" width="12.140625" style="33" customWidth="1"/>
    <col min="11535" max="11535" width="11.140625" style="33" customWidth="1"/>
    <col min="11536" max="11536" width="10.28515625" style="33" customWidth="1"/>
    <col min="11537" max="11537" width="15.140625" style="33" customWidth="1"/>
    <col min="11538" max="11538" width="13.5703125" style="33" customWidth="1"/>
    <col min="11539" max="11539" width="13.42578125" style="33" customWidth="1"/>
    <col min="11540" max="11540" width="13.140625" style="33" customWidth="1"/>
    <col min="11541" max="11774" width="9.140625" style="33"/>
    <col min="11775" max="11775" width="7.42578125" style="33" customWidth="1"/>
    <col min="11776" max="11776" width="39.42578125" style="33" customWidth="1"/>
    <col min="11777" max="11777" width="11.7109375" style="33" customWidth="1"/>
    <col min="11778" max="11778" width="9.7109375" style="33" customWidth="1"/>
    <col min="11779" max="11779" width="12" style="33" customWidth="1"/>
    <col min="11780" max="11780" width="12.5703125" style="33" customWidth="1"/>
    <col min="11781" max="11781" width="11.42578125" style="33" customWidth="1"/>
    <col min="11782" max="11782" width="10.7109375" style="33" customWidth="1"/>
    <col min="11783" max="11783" width="11.140625" style="33" customWidth="1"/>
    <col min="11784" max="11784" width="11.28515625" style="33" customWidth="1"/>
    <col min="11785" max="11785" width="11" style="33" customWidth="1"/>
    <col min="11786" max="11786" width="10.42578125" style="33" customWidth="1"/>
    <col min="11787" max="11787" width="10" style="33" customWidth="1"/>
    <col min="11788" max="11788" width="9.28515625" style="33" customWidth="1"/>
    <col min="11789" max="11789" width="11.140625" style="33" customWidth="1"/>
    <col min="11790" max="11790" width="12.140625" style="33" customWidth="1"/>
    <col min="11791" max="11791" width="11.140625" style="33" customWidth="1"/>
    <col min="11792" max="11792" width="10.28515625" style="33" customWidth="1"/>
    <col min="11793" max="11793" width="15.140625" style="33" customWidth="1"/>
    <col min="11794" max="11794" width="13.5703125" style="33" customWidth="1"/>
    <col min="11795" max="11795" width="13.42578125" style="33" customWidth="1"/>
    <col min="11796" max="11796" width="13.140625" style="33" customWidth="1"/>
    <col min="11797" max="12030" width="9.140625" style="33"/>
    <col min="12031" max="12031" width="7.42578125" style="33" customWidth="1"/>
    <col min="12032" max="12032" width="39.42578125" style="33" customWidth="1"/>
    <col min="12033" max="12033" width="11.7109375" style="33" customWidth="1"/>
    <col min="12034" max="12034" width="9.7109375" style="33" customWidth="1"/>
    <col min="12035" max="12035" width="12" style="33" customWidth="1"/>
    <col min="12036" max="12036" width="12.5703125" style="33" customWidth="1"/>
    <col min="12037" max="12037" width="11.42578125" style="33" customWidth="1"/>
    <col min="12038" max="12038" width="10.7109375" style="33" customWidth="1"/>
    <col min="12039" max="12039" width="11.140625" style="33" customWidth="1"/>
    <col min="12040" max="12040" width="11.28515625" style="33" customWidth="1"/>
    <col min="12041" max="12041" width="11" style="33" customWidth="1"/>
    <col min="12042" max="12042" width="10.42578125" style="33" customWidth="1"/>
    <col min="12043" max="12043" width="10" style="33" customWidth="1"/>
    <col min="12044" max="12044" width="9.28515625" style="33" customWidth="1"/>
    <col min="12045" max="12045" width="11.140625" style="33" customWidth="1"/>
    <col min="12046" max="12046" width="12.140625" style="33" customWidth="1"/>
    <col min="12047" max="12047" width="11.140625" style="33" customWidth="1"/>
    <col min="12048" max="12048" width="10.28515625" style="33" customWidth="1"/>
    <col min="12049" max="12049" width="15.140625" style="33" customWidth="1"/>
    <col min="12050" max="12050" width="13.5703125" style="33" customWidth="1"/>
    <col min="12051" max="12051" width="13.42578125" style="33" customWidth="1"/>
    <col min="12052" max="12052" width="13.140625" style="33" customWidth="1"/>
    <col min="12053" max="12286" width="9.140625" style="33"/>
    <col min="12287" max="12287" width="7.42578125" style="33" customWidth="1"/>
    <col min="12288" max="12288" width="39.42578125" style="33" customWidth="1"/>
    <col min="12289" max="12289" width="11.7109375" style="33" customWidth="1"/>
    <col min="12290" max="12290" width="9.7109375" style="33" customWidth="1"/>
    <col min="12291" max="12291" width="12" style="33" customWidth="1"/>
    <col min="12292" max="12292" width="12.5703125" style="33" customWidth="1"/>
    <col min="12293" max="12293" width="11.42578125" style="33" customWidth="1"/>
    <col min="12294" max="12294" width="10.7109375" style="33" customWidth="1"/>
    <col min="12295" max="12295" width="11.140625" style="33" customWidth="1"/>
    <col min="12296" max="12296" width="11.28515625" style="33" customWidth="1"/>
    <col min="12297" max="12297" width="11" style="33" customWidth="1"/>
    <col min="12298" max="12298" width="10.42578125" style="33" customWidth="1"/>
    <col min="12299" max="12299" width="10" style="33" customWidth="1"/>
    <col min="12300" max="12300" width="9.28515625" style="33" customWidth="1"/>
    <col min="12301" max="12301" width="11.140625" style="33" customWidth="1"/>
    <col min="12302" max="12302" width="12.140625" style="33" customWidth="1"/>
    <col min="12303" max="12303" width="11.140625" style="33" customWidth="1"/>
    <col min="12304" max="12304" width="10.28515625" style="33" customWidth="1"/>
    <col min="12305" max="12305" width="15.140625" style="33" customWidth="1"/>
    <col min="12306" max="12306" width="13.5703125" style="33" customWidth="1"/>
    <col min="12307" max="12307" width="13.42578125" style="33" customWidth="1"/>
    <col min="12308" max="12308" width="13.140625" style="33" customWidth="1"/>
    <col min="12309" max="12542" width="9.140625" style="33"/>
    <col min="12543" max="12543" width="7.42578125" style="33" customWidth="1"/>
    <col min="12544" max="12544" width="39.42578125" style="33" customWidth="1"/>
    <col min="12545" max="12545" width="11.7109375" style="33" customWidth="1"/>
    <col min="12546" max="12546" width="9.7109375" style="33" customWidth="1"/>
    <col min="12547" max="12547" width="12" style="33" customWidth="1"/>
    <col min="12548" max="12548" width="12.5703125" style="33" customWidth="1"/>
    <col min="12549" max="12549" width="11.42578125" style="33" customWidth="1"/>
    <col min="12550" max="12550" width="10.7109375" style="33" customWidth="1"/>
    <col min="12551" max="12551" width="11.140625" style="33" customWidth="1"/>
    <col min="12552" max="12552" width="11.28515625" style="33" customWidth="1"/>
    <col min="12553" max="12553" width="11" style="33" customWidth="1"/>
    <col min="12554" max="12554" width="10.42578125" style="33" customWidth="1"/>
    <col min="12555" max="12555" width="10" style="33" customWidth="1"/>
    <col min="12556" max="12556" width="9.28515625" style="33" customWidth="1"/>
    <col min="12557" max="12557" width="11.140625" style="33" customWidth="1"/>
    <col min="12558" max="12558" width="12.140625" style="33" customWidth="1"/>
    <col min="12559" max="12559" width="11.140625" style="33" customWidth="1"/>
    <col min="12560" max="12560" width="10.28515625" style="33" customWidth="1"/>
    <col min="12561" max="12561" width="15.140625" style="33" customWidth="1"/>
    <col min="12562" max="12562" width="13.5703125" style="33" customWidth="1"/>
    <col min="12563" max="12563" width="13.42578125" style="33" customWidth="1"/>
    <col min="12564" max="12564" width="13.140625" style="33" customWidth="1"/>
    <col min="12565" max="12798" width="9.140625" style="33"/>
    <col min="12799" max="12799" width="7.42578125" style="33" customWidth="1"/>
    <col min="12800" max="12800" width="39.42578125" style="33" customWidth="1"/>
    <col min="12801" max="12801" width="11.7109375" style="33" customWidth="1"/>
    <col min="12802" max="12802" width="9.7109375" style="33" customWidth="1"/>
    <col min="12803" max="12803" width="12" style="33" customWidth="1"/>
    <col min="12804" max="12804" width="12.5703125" style="33" customWidth="1"/>
    <col min="12805" max="12805" width="11.42578125" style="33" customWidth="1"/>
    <col min="12806" max="12806" width="10.7109375" style="33" customWidth="1"/>
    <col min="12807" max="12807" width="11.140625" style="33" customWidth="1"/>
    <col min="12808" max="12808" width="11.28515625" style="33" customWidth="1"/>
    <col min="12809" max="12809" width="11" style="33" customWidth="1"/>
    <col min="12810" max="12810" width="10.42578125" style="33" customWidth="1"/>
    <col min="12811" max="12811" width="10" style="33" customWidth="1"/>
    <col min="12812" max="12812" width="9.28515625" style="33" customWidth="1"/>
    <col min="12813" max="12813" width="11.140625" style="33" customWidth="1"/>
    <col min="12814" max="12814" width="12.140625" style="33" customWidth="1"/>
    <col min="12815" max="12815" width="11.140625" style="33" customWidth="1"/>
    <col min="12816" max="12816" width="10.28515625" style="33" customWidth="1"/>
    <col min="12817" max="12817" width="15.140625" style="33" customWidth="1"/>
    <col min="12818" max="12818" width="13.5703125" style="33" customWidth="1"/>
    <col min="12819" max="12819" width="13.42578125" style="33" customWidth="1"/>
    <col min="12820" max="12820" width="13.140625" style="33" customWidth="1"/>
    <col min="12821" max="13054" width="9.140625" style="33"/>
    <col min="13055" max="13055" width="7.42578125" style="33" customWidth="1"/>
    <col min="13056" max="13056" width="39.42578125" style="33" customWidth="1"/>
    <col min="13057" max="13057" width="11.7109375" style="33" customWidth="1"/>
    <col min="13058" max="13058" width="9.7109375" style="33" customWidth="1"/>
    <col min="13059" max="13059" width="12" style="33" customWidth="1"/>
    <col min="13060" max="13060" width="12.5703125" style="33" customWidth="1"/>
    <col min="13061" max="13061" width="11.42578125" style="33" customWidth="1"/>
    <col min="13062" max="13062" width="10.7109375" style="33" customWidth="1"/>
    <col min="13063" max="13063" width="11.140625" style="33" customWidth="1"/>
    <col min="13064" max="13064" width="11.28515625" style="33" customWidth="1"/>
    <col min="13065" max="13065" width="11" style="33" customWidth="1"/>
    <col min="13066" max="13066" width="10.42578125" style="33" customWidth="1"/>
    <col min="13067" max="13067" width="10" style="33" customWidth="1"/>
    <col min="13068" max="13068" width="9.28515625" style="33" customWidth="1"/>
    <col min="13069" max="13069" width="11.140625" style="33" customWidth="1"/>
    <col min="13070" max="13070" width="12.140625" style="33" customWidth="1"/>
    <col min="13071" max="13071" width="11.140625" style="33" customWidth="1"/>
    <col min="13072" max="13072" width="10.28515625" style="33" customWidth="1"/>
    <col min="13073" max="13073" width="15.140625" style="33" customWidth="1"/>
    <col min="13074" max="13074" width="13.5703125" style="33" customWidth="1"/>
    <col min="13075" max="13075" width="13.42578125" style="33" customWidth="1"/>
    <col min="13076" max="13076" width="13.140625" style="33" customWidth="1"/>
    <col min="13077" max="13310" width="9.140625" style="33"/>
    <col min="13311" max="13311" width="7.42578125" style="33" customWidth="1"/>
    <col min="13312" max="13312" width="39.42578125" style="33" customWidth="1"/>
    <col min="13313" max="13313" width="11.7109375" style="33" customWidth="1"/>
    <col min="13314" max="13314" width="9.7109375" style="33" customWidth="1"/>
    <col min="13315" max="13315" width="12" style="33" customWidth="1"/>
    <col min="13316" max="13316" width="12.5703125" style="33" customWidth="1"/>
    <col min="13317" max="13317" width="11.42578125" style="33" customWidth="1"/>
    <col min="13318" max="13318" width="10.7109375" style="33" customWidth="1"/>
    <col min="13319" max="13319" width="11.140625" style="33" customWidth="1"/>
    <col min="13320" max="13320" width="11.28515625" style="33" customWidth="1"/>
    <col min="13321" max="13321" width="11" style="33" customWidth="1"/>
    <col min="13322" max="13322" width="10.42578125" style="33" customWidth="1"/>
    <col min="13323" max="13323" width="10" style="33" customWidth="1"/>
    <col min="13324" max="13324" width="9.28515625" style="33" customWidth="1"/>
    <col min="13325" max="13325" width="11.140625" style="33" customWidth="1"/>
    <col min="13326" max="13326" width="12.140625" style="33" customWidth="1"/>
    <col min="13327" max="13327" width="11.140625" style="33" customWidth="1"/>
    <col min="13328" max="13328" width="10.28515625" style="33" customWidth="1"/>
    <col min="13329" max="13329" width="15.140625" style="33" customWidth="1"/>
    <col min="13330" max="13330" width="13.5703125" style="33" customWidth="1"/>
    <col min="13331" max="13331" width="13.42578125" style="33" customWidth="1"/>
    <col min="13332" max="13332" width="13.140625" style="33" customWidth="1"/>
    <col min="13333" max="13566" width="9.140625" style="33"/>
    <col min="13567" max="13567" width="7.42578125" style="33" customWidth="1"/>
    <col min="13568" max="13568" width="39.42578125" style="33" customWidth="1"/>
    <col min="13569" max="13569" width="11.7109375" style="33" customWidth="1"/>
    <col min="13570" max="13570" width="9.7109375" style="33" customWidth="1"/>
    <col min="13571" max="13571" width="12" style="33" customWidth="1"/>
    <col min="13572" max="13572" width="12.5703125" style="33" customWidth="1"/>
    <col min="13573" max="13573" width="11.42578125" style="33" customWidth="1"/>
    <col min="13574" max="13574" width="10.7109375" style="33" customWidth="1"/>
    <col min="13575" max="13575" width="11.140625" style="33" customWidth="1"/>
    <col min="13576" max="13576" width="11.28515625" style="33" customWidth="1"/>
    <col min="13577" max="13577" width="11" style="33" customWidth="1"/>
    <col min="13578" max="13578" width="10.42578125" style="33" customWidth="1"/>
    <col min="13579" max="13579" width="10" style="33" customWidth="1"/>
    <col min="13580" max="13580" width="9.28515625" style="33" customWidth="1"/>
    <col min="13581" max="13581" width="11.140625" style="33" customWidth="1"/>
    <col min="13582" max="13582" width="12.140625" style="33" customWidth="1"/>
    <col min="13583" max="13583" width="11.140625" style="33" customWidth="1"/>
    <col min="13584" max="13584" width="10.28515625" style="33" customWidth="1"/>
    <col min="13585" max="13585" width="15.140625" style="33" customWidth="1"/>
    <col min="13586" max="13586" width="13.5703125" style="33" customWidth="1"/>
    <col min="13587" max="13587" width="13.42578125" style="33" customWidth="1"/>
    <col min="13588" max="13588" width="13.140625" style="33" customWidth="1"/>
    <col min="13589" max="13822" width="9.140625" style="33"/>
    <col min="13823" max="13823" width="7.42578125" style="33" customWidth="1"/>
    <col min="13824" max="13824" width="39.42578125" style="33" customWidth="1"/>
    <col min="13825" max="13825" width="11.7109375" style="33" customWidth="1"/>
    <col min="13826" max="13826" width="9.7109375" style="33" customWidth="1"/>
    <col min="13827" max="13827" width="12" style="33" customWidth="1"/>
    <col min="13828" max="13828" width="12.5703125" style="33" customWidth="1"/>
    <col min="13829" max="13829" width="11.42578125" style="33" customWidth="1"/>
    <col min="13830" max="13830" width="10.7109375" style="33" customWidth="1"/>
    <col min="13831" max="13831" width="11.140625" style="33" customWidth="1"/>
    <col min="13832" max="13832" width="11.28515625" style="33" customWidth="1"/>
    <col min="13833" max="13833" width="11" style="33" customWidth="1"/>
    <col min="13834" max="13834" width="10.42578125" style="33" customWidth="1"/>
    <col min="13835" max="13835" width="10" style="33" customWidth="1"/>
    <col min="13836" max="13836" width="9.28515625" style="33" customWidth="1"/>
    <col min="13837" max="13837" width="11.140625" style="33" customWidth="1"/>
    <col min="13838" max="13838" width="12.140625" style="33" customWidth="1"/>
    <col min="13839" max="13839" width="11.140625" style="33" customWidth="1"/>
    <col min="13840" max="13840" width="10.28515625" style="33" customWidth="1"/>
    <col min="13841" max="13841" width="15.140625" style="33" customWidth="1"/>
    <col min="13842" max="13842" width="13.5703125" style="33" customWidth="1"/>
    <col min="13843" max="13843" width="13.42578125" style="33" customWidth="1"/>
    <col min="13844" max="13844" width="13.140625" style="33" customWidth="1"/>
    <col min="13845" max="14078" width="9.140625" style="33"/>
    <col min="14079" max="14079" width="7.42578125" style="33" customWidth="1"/>
    <col min="14080" max="14080" width="39.42578125" style="33" customWidth="1"/>
    <col min="14081" max="14081" width="11.7109375" style="33" customWidth="1"/>
    <col min="14082" max="14082" width="9.7109375" style="33" customWidth="1"/>
    <col min="14083" max="14083" width="12" style="33" customWidth="1"/>
    <col min="14084" max="14084" width="12.5703125" style="33" customWidth="1"/>
    <col min="14085" max="14085" width="11.42578125" style="33" customWidth="1"/>
    <col min="14086" max="14086" width="10.7109375" style="33" customWidth="1"/>
    <col min="14087" max="14087" width="11.140625" style="33" customWidth="1"/>
    <col min="14088" max="14088" width="11.28515625" style="33" customWidth="1"/>
    <col min="14089" max="14089" width="11" style="33" customWidth="1"/>
    <col min="14090" max="14090" width="10.42578125" style="33" customWidth="1"/>
    <col min="14091" max="14091" width="10" style="33" customWidth="1"/>
    <col min="14092" max="14092" width="9.28515625" style="33" customWidth="1"/>
    <col min="14093" max="14093" width="11.140625" style="33" customWidth="1"/>
    <col min="14094" max="14094" width="12.140625" style="33" customWidth="1"/>
    <col min="14095" max="14095" width="11.140625" style="33" customWidth="1"/>
    <col min="14096" max="14096" width="10.28515625" style="33" customWidth="1"/>
    <col min="14097" max="14097" width="15.140625" style="33" customWidth="1"/>
    <col min="14098" max="14098" width="13.5703125" style="33" customWidth="1"/>
    <col min="14099" max="14099" width="13.42578125" style="33" customWidth="1"/>
    <col min="14100" max="14100" width="13.140625" style="33" customWidth="1"/>
    <col min="14101" max="14334" width="9.140625" style="33"/>
    <col min="14335" max="14335" width="7.42578125" style="33" customWidth="1"/>
    <col min="14336" max="14336" width="39.42578125" style="33" customWidth="1"/>
    <col min="14337" max="14337" width="11.7109375" style="33" customWidth="1"/>
    <col min="14338" max="14338" width="9.7109375" style="33" customWidth="1"/>
    <col min="14339" max="14339" width="12" style="33" customWidth="1"/>
    <col min="14340" max="14340" width="12.5703125" style="33" customWidth="1"/>
    <col min="14341" max="14341" width="11.42578125" style="33" customWidth="1"/>
    <col min="14342" max="14342" width="10.7109375" style="33" customWidth="1"/>
    <col min="14343" max="14343" width="11.140625" style="33" customWidth="1"/>
    <col min="14344" max="14344" width="11.28515625" style="33" customWidth="1"/>
    <col min="14345" max="14345" width="11" style="33" customWidth="1"/>
    <col min="14346" max="14346" width="10.42578125" style="33" customWidth="1"/>
    <col min="14347" max="14347" width="10" style="33" customWidth="1"/>
    <col min="14348" max="14348" width="9.28515625" style="33" customWidth="1"/>
    <col min="14349" max="14349" width="11.140625" style="33" customWidth="1"/>
    <col min="14350" max="14350" width="12.140625" style="33" customWidth="1"/>
    <col min="14351" max="14351" width="11.140625" style="33" customWidth="1"/>
    <col min="14352" max="14352" width="10.28515625" style="33" customWidth="1"/>
    <col min="14353" max="14353" width="15.140625" style="33" customWidth="1"/>
    <col min="14354" max="14354" width="13.5703125" style="33" customWidth="1"/>
    <col min="14355" max="14355" width="13.42578125" style="33" customWidth="1"/>
    <col min="14356" max="14356" width="13.140625" style="33" customWidth="1"/>
    <col min="14357" max="14590" width="9.140625" style="33"/>
    <col min="14591" max="14591" width="7.42578125" style="33" customWidth="1"/>
    <col min="14592" max="14592" width="39.42578125" style="33" customWidth="1"/>
    <col min="14593" max="14593" width="11.7109375" style="33" customWidth="1"/>
    <col min="14594" max="14594" width="9.7109375" style="33" customWidth="1"/>
    <col min="14595" max="14595" width="12" style="33" customWidth="1"/>
    <col min="14596" max="14596" width="12.5703125" style="33" customWidth="1"/>
    <col min="14597" max="14597" width="11.42578125" style="33" customWidth="1"/>
    <col min="14598" max="14598" width="10.7109375" style="33" customWidth="1"/>
    <col min="14599" max="14599" width="11.140625" style="33" customWidth="1"/>
    <col min="14600" max="14600" width="11.28515625" style="33" customWidth="1"/>
    <col min="14601" max="14601" width="11" style="33" customWidth="1"/>
    <col min="14602" max="14602" width="10.42578125" style="33" customWidth="1"/>
    <col min="14603" max="14603" width="10" style="33" customWidth="1"/>
    <col min="14604" max="14604" width="9.28515625" style="33" customWidth="1"/>
    <col min="14605" max="14605" width="11.140625" style="33" customWidth="1"/>
    <col min="14606" max="14606" width="12.140625" style="33" customWidth="1"/>
    <col min="14607" max="14607" width="11.140625" style="33" customWidth="1"/>
    <col min="14608" max="14608" width="10.28515625" style="33" customWidth="1"/>
    <col min="14609" max="14609" width="15.140625" style="33" customWidth="1"/>
    <col min="14610" max="14610" width="13.5703125" style="33" customWidth="1"/>
    <col min="14611" max="14611" width="13.42578125" style="33" customWidth="1"/>
    <col min="14612" max="14612" width="13.140625" style="33" customWidth="1"/>
    <col min="14613" max="14846" width="9.140625" style="33"/>
    <col min="14847" max="14847" width="7.42578125" style="33" customWidth="1"/>
    <col min="14848" max="14848" width="39.42578125" style="33" customWidth="1"/>
    <col min="14849" max="14849" width="11.7109375" style="33" customWidth="1"/>
    <col min="14850" max="14850" width="9.7109375" style="33" customWidth="1"/>
    <col min="14851" max="14851" width="12" style="33" customWidth="1"/>
    <col min="14852" max="14852" width="12.5703125" style="33" customWidth="1"/>
    <col min="14853" max="14853" width="11.42578125" style="33" customWidth="1"/>
    <col min="14854" max="14854" width="10.7109375" style="33" customWidth="1"/>
    <col min="14855" max="14855" width="11.140625" style="33" customWidth="1"/>
    <col min="14856" max="14856" width="11.28515625" style="33" customWidth="1"/>
    <col min="14857" max="14857" width="11" style="33" customWidth="1"/>
    <col min="14858" max="14858" width="10.42578125" style="33" customWidth="1"/>
    <col min="14859" max="14859" width="10" style="33" customWidth="1"/>
    <col min="14860" max="14860" width="9.28515625" style="33" customWidth="1"/>
    <col min="14861" max="14861" width="11.140625" style="33" customWidth="1"/>
    <col min="14862" max="14862" width="12.140625" style="33" customWidth="1"/>
    <col min="14863" max="14863" width="11.140625" style="33" customWidth="1"/>
    <col min="14864" max="14864" width="10.28515625" style="33" customWidth="1"/>
    <col min="14865" max="14865" width="15.140625" style="33" customWidth="1"/>
    <col min="14866" max="14866" width="13.5703125" style="33" customWidth="1"/>
    <col min="14867" max="14867" width="13.42578125" style="33" customWidth="1"/>
    <col min="14868" max="14868" width="13.140625" style="33" customWidth="1"/>
    <col min="14869" max="15102" width="9.140625" style="33"/>
    <col min="15103" max="15103" width="7.42578125" style="33" customWidth="1"/>
    <col min="15104" max="15104" width="39.42578125" style="33" customWidth="1"/>
    <col min="15105" max="15105" width="11.7109375" style="33" customWidth="1"/>
    <col min="15106" max="15106" width="9.7109375" style="33" customWidth="1"/>
    <col min="15107" max="15107" width="12" style="33" customWidth="1"/>
    <col min="15108" max="15108" width="12.5703125" style="33" customWidth="1"/>
    <col min="15109" max="15109" width="11.42578125" style="33" customWidth="1"/>
    <col min="15110" max="15110" width="10.7109375" style="33" customWidth="1"/>
    <col min="15111" max="15111" width="11.140625" style="33" customWidth="1"/>
    <col min="15112" max="15112" width="11.28515625" style="33" customWidth="1"/>
    <col min="15113" max="15113" width="11" style="33" customWidth="1"/>
    <col min="15114" max="15114" width="10.42578125" style="33" customWidth="1"/>
    <col min="15115" max="15115" width="10" style="33" customWidth="1"/>
    <col min="15116" max="15116" width="9.28515625" style="33" customWidth="1"/>
    <col min="15117" max="15117" width="11.140625" style="33" customWidth="1"/>
    <col min="15118" max="15118" width="12.140625" style="33" customWidth="1"/>
    <col min="15119" max="15119" width="11.140625" style="33" customWidth="1"/>
    <col min="15120" max="15120" width="10.28515625" style="33" customWidth="1"/>
    <col min="15121" max="15121" width="15.140625" style="33" customWidth="1"/>
    <col min="15122" max="15122" width="13.5703125" style="33" customWidth="1"/>
    <col min="15123" max="15123" width="13.42578125" style="33" customWidth="1"/>
    <col min="15124" max="15124" width="13.140625" style="33" customWidth="1"/>
    <col min="15125" max="15358" width="9.140625" style="33"/>
    <col min="15359" max="15359" width="7.42578125" style="33" customWidth="1"/>
    <col min="15360" max="15360" width="39.42578125" style="33" customWidth="1"/>
    <col min="15361" max="15361" width="11.7109375" style="33" customWidth="1"/>
    <col min="15362" max="15362" width="9.7109375" style="33" customWidth="1"/>
    <col min="15363" max="15363" width="12" style="33" customWidth="1"/>
    <col min="15364" max="15364" width="12.5703125" style="33" customWidth="1"/>
    <col min="15365" max="15365" width="11.42578125" style="33" customWidth="1"/>
    <col min="15366" max="15366" width="10.7109375" style="33" customWidth="1"/>
    <col min="15367" max="15367" width="11.140625" style="33" customWidth="1"/>
    <col min="15368" max="15368" width="11.28515625" style="33" customWidth="1"/>
    <col min="15369" max="15369" width="11" style="33" customWidth="1"/>
    <col min="15370" max="15370" width="10.42578125" style="33" customWidth="1"/>
    <col min="15371" max="15371" width="10" style="33" customWidth="1"/>
    <col min="15372" max="15372" width="9.28515625" style="33" customWidth="1"/>
    <col min="15373" max="15373" width="11.140625" style="33" customWidth="1"/>
    <col min="15374" max="15374" width="12.140625" style="33" customWidth="1"/>
    <col min="15375" max="15375" width="11.140625" style="33" customWidth="1"/>
    <col min="15376" max="15376" width="10.28515625" style="33" customWidth="1"/>
    <col min="15377" max="15377" width="15.140625" style="33" customWidth="1"/>
    <col min="15378" max="15378" width="13.5703125" style="33" customWidth="1"/>
    <col min="15379" max="15379" width="13.42578125" style="33" customWidth="1"/>
    <col min="15380" max="15380" width="13.140625" style="33" customWidth="1"/>
    <col min="15381" max="15614" width="9.140625" style="33"/>
    <col min="15615" max="15615" width="7.42578125" style="33" customWidth="1"/>
    <col min="15616" max="15616" width="39.42578125" style="33" customWidth="1"/>
    <col min="15617" max="15617" width="11.7109375" style="33" customWidth="1"/>
    <col min="15618" max="15618" width="9.7109375" style="33" customWidth="1"/>
    <col min="15619" max="15619" width="12" style="33" customWidth="1"/>
    <col min="15620" max="15620" width="12.5703125" style="33" customWidth="1"/>
    <col min="15621" max="15621" width="11.42578125" style="33" customWidth="1"/>
    <col min="15622" max="15622" width="10.7109375" style="33" customWidth="1"/>
    <col min="15623" max="15623" width="11.140625" style="33" customWidth="1"/>
    <col min="15624" max="15624" width="11.28515625" style="33" customWidth="1"/>
    <col min="15625" max="15625" width="11" style="33" customWidth="1"/>
    <col min="15626" max="15626" width="10.42578125" style="33" customWidth="1"/>
    <col min="15627" max="15627" width="10" style="33" customWidth="1"/>
    <col min="15628" max="15628" width="9.28515625" style="33" customWidth="1"/>
    <col min="15629" max="15629" width="11.140625" style="33" customWidth="1"/>
    <col min="15630" max="15630" width="12.140625" style="33" customWidth="1"/>
    <col min="15631" max="15631" width="11.140625" style="33" customWidth="1"/>
    <col min="15632" max="15632" width="10.28515625" style="33" customWidth="1"/>
    <col min="15633" max="15633" width="15.140625" style="33" customWidth="1"/>
    <col min="15634" max="15634" width="13.5703125" style="33" customWidth="1"/>
    <col min="15635" max="15635" width="13.42578125" style="33" customWidth="1"/>
    <col min="15636" max="15636" width="13.140625" style="33" customWidth="1"/>
    <col min="15637" max="15870" width="9.140625" style="33"/>
    <col min="15871" max="15871" width="7.42578125" style="33" customWidth="1"/>
    <col min="15872" max="15872" width="39.42578125" style="33" customWidth="1"/>
    <col min="15873" max="15873" width="11.7109375" style="33" customWidth="1"/>
    <col min="15874" max="15874" width="9.7109375" style="33" customWidth="1"/>
    <col min="15875" max="15875" width="12" style="33" customWidth="1"/>
    <col min="15876" max="15876" width="12.5703125" style="33" customWidth="1"/>
    <col min="15877" max="15877" width="11.42578125" style="33" customWidth="1"/>
    <col min="15878" max="15878" width="10.7109375" style="33" customWidth="1"/>
    <col min="15879" max="15879" width="11.140625" style="33" customWidth="1"/>
    <col min="15880" max="15880" width="11.28515625" style="33" customWidth="1"/>
    <col min="15881" max="15881" width="11" style="33" customWidth="1"/>
    <col min="15882" max="15882" width="10.42578125" style="33" customWidth="1"/>
    <col min="15883" max="15883" width="10" style="33" customWidth="1"/>
    <col min="15884" max="15884" width="9.28515625" style="33" customWidth="1"/>
    <col min="15885" max="15885" width="11.140625" style="33" customWidth="1"/>
    <col min="15886" max="15886" width="12.140625" style="33" customWidth="1"/>
    <col min="15887" max="15887" width="11.140625" style="33" customWidth="1"/>
    <col min="15888" max="15888" width="10.28515625" style="33" customWidth="1"/>
    <col min="15889" max="15889" width="15.140625" style="33" customWidth="1"/>
    <col min="15890" max="15890" width="13.5703125" style="33" customWidth="1"/>
    <col min="15891" max="15891" width="13.42578125" style="33" customWidth="1"/>
    <col min="15892" max="15892" width="13.140625" style="33" customWidth="1"/>
    <col min="15893" max="16126" width="9.140625" style="33"/>
    <col min="16127" max="16127" width="7.42578125" style="33" customWidth="1"/>
    <col min="16128" max="16128" width="39.42578125" style="33" customWidth="1"/>
    <col min="16129" max="16129" width="11.7109375" style="33" customWidth="1"/>
    <col min="16130" max="16130" width="9.7109375" style="33" customWidth="1"/>
    <col min="16131" max="16131" width="12" style="33" customWidth="1"/>
    <col min="16132" max="16132" width="12.5703125" style="33" customWidth="1"/>
    <col min="16133" max="16133" width="11.42578125" style="33" customWidth="1"/>
    <col min="16134" max="16134" width="10.7109375" style="33" customWidth="1"/>
    <col min="16135" max="16135" width="11.140625" style="33" customWidth="1"/>
    <col min="16136" max="16136" width="11.28515625" style="33" customWidth="1"/>
    <col min="16137" max="16137" width="11" style="33" customWidth="1"/>
    <col min="16138" max="16138" width="10.42578125" style="33" customWidth="1"/>
    <col min="16139" max="16139" width="10" style="33" customWidth="1"/>
    <col min="16140" max="16140" width="9.28515625" style="33" customWidth="1"/>
    <col min="16141" max="16141" width="11.140625" style="33" customWidth="1"/>
    <col min="16142" max="16142" width="12.140625" style="33" customWidth="1"/>
    <col min="16143" max="16143" width="11.140625" style="33" customWidth="1"/>
    <col min="16144" max="16144" width="10.28515625" style="33" customWidth="1"/>
    <col min="16145" max="16145" width="15.140625" style="33" customWidth="1"/>
    <col min="16146" max="16146" width="13.5703125" style="33" customWidth="1"/>
    <col min="16147" max="16147" width="13.42578125" style="33" customWidth="1"/>
    <col min="16148" max="16148" width="13.140625" style="33" customWidth="1"/>
    <col min="16149" max="16384" width="9.140625" style="33"/>
  </cols>
  <sheetData>
    <row r="1" spans="1:20" ht="15" x14ac:dyDescent="0.2">
      <c r="N1" s="35"/>
      <c r="P1" s="133" t="s">
        <v>153</v>
      </c>
      <c r="Q1" s="35"/>
    </row>
    <row r="2" spans="1:20" ht="15" customHeight="1" x14ac:dyDescent="0.25">
      <c r="B2" s="49"/>
      <c r="C2" s="50"/>
      <c r="K2" s="33"/>
      <c r="L2" s="33"/>
      <c r="M2" s="33"/>
      <c r="N2" s="33"/>
      <c r="O2" s="33"/>
      <c r="P2" s="33"/>
      <c r="Q2" s="33"/>
      <c r="R2" s="33"/>
      <c r="S2" s="33"/>
    </row>
    <row r="3" spans="1:20" ht="20.100000000000001" customHeight="1" x14ac:dyDescent="0.2">
      <c r="B3" s="54"/>
      <c r="C3" s="271"/>
      <c r="D3" s="271"/>
      <c r="E3" s="52"/>
      <c r="F3" s="53"/>
      <c r="G3" s="53"/>
      <c r="H3" s="51"/>
      <c r="I3" s="52"/>
      <c r="J3" s="52"/>
      <c r="K3" s="52"/>
      <c r="L3" s="52"/>
      <c r="M3" s="46"/>
      <c r="N3" s="52"/>
      <c r="O3" s="52"/>
      <c r="P3" s="46"/>
      <c r="Q3" s="52"/>
      <c r="R3" s="51"/>
      <c r="S3" s="51"/>
      <c r="T3" s="51"/>
    </row>
    <row r="4" spans="1:20" ht="15" customHeight="1" x14ac:dyDescent="0.2">
      <c r="B4" s="278"/>
      <c r="C4" s="278"/>
      <c r="D4" s="55"/>
      <c r="E4" s="56"/>
      <c r="F4" s="57"/>
      <c r="G4" s="57"/>
      <c r="H4" s="57"/>
      <c r="I4" s="57"/>
      <c r="J4" s="57"/>
      <c r="K4" s="57"/>
      <c r="L4" s="57"/>
      <c r="M4" s="57"/>
      <c r="N4" s="57"/>
      <c r="O4" s="57"/>
      <c r="P4" s="57"/>
      <c r="Q4" s="57"/>
      <c r="R4" s="57"/>
      <c r="S4" s="57"/>
      <c r="T4" s="57"/>
    </row>
    <row r="5" spans="1:20" ht="15" customHeight="1" x14ac:dyDescent="0.2">
      <c r="K5" s="33"/>
      <c r="L5" s="33"/>
      <c r="M5" s="33"/>
      <c r="N5" s="33"/>
      <c r="O5" s="33"/>
      <c r="P5" s="33"/>
      <c r="Q5" s="33"/>
      <c r="R5" s="33"/>
      <c r="S5" s="33"/>
    </row>
    <row r="6" spans="1:20" ht="15" customHeight="1" x14ac:dyDescent="0.2">
      <c r="A6" s="279" t="s">
        <v>156</v>
      </c>
      <c r="B6" s="279"/>
      <c r="C6" s="279"/>
      <c r="D6" s="279"/>
      <c r="E6" s="279"/>
      <c r="F6" s="279"/>
      <c r="G6" s="279"/>
      <c r="H6" s="279"/>
      <c r="I6" s="279"/>
      <c r="J6" s="279"/>
      <c r="K6" s="279"/>
      <c r="L6" s="279"/>
      <c r="M6" s="279"/>
      <c r="N6" s="279"/>
      <c r="O6" s="279"/>
      <c r="P6" s="279"/>
      <c r="Q6" s="279"/>
      <c r="R6" s="33"/>
      <c r="S6" s="33"/>
    </row>
    <row r="7" spans="1:20" ht="15" customHeight="1" x14ac:dyDescent="0.2">
      <c r="A7" s="58"/>
      <c r="B7" s="58"/>
      <c r="C7" s="58"/>
      <c r="D7" s="59"/>
      <c r="E7" s="59"/>
      <c r="F7" s="59"/>
      <c r="G7" s="59"/>
      <c r="H7" s="59"/>
      <c r="I7" s="59"/>
      <c r="J7" s="59"/>
      <c r="K7" s="59"/>
      <c r="L7" s="59"/>
      <c r="M7" s="59"/>
      <c r="N7" s="59"/>
      <c r="O7" s="59"/>
      <c r="P7" s="59"/>
      <c r="Q7" s="59"/>
      <c r="R7" s="33"/>
      <c r="S7" s="33"/>
    </row>
    <row r="8" spans="1:20" ht="16.5" thickBot="1" x14ac:dyDescent="0.25">
      <c r="A8" s="58"/>
      <c r="B8" s="58"/>
      <c r="C8" s="58"/>
      <c r="D8" s="59"/>
      <c r="E8" s="59"/>
      <c r="F8" s="59"/>
      <c r="G8" s="59"/>
      <c r="H8" s="59"/>
      <c r="I8" s="280" t="s">
        <v>155</v>
      </c>
      <c r="J8" s="280"/>
      <c r="K8" s="280"/>
      <c r="L8" s="280"/>
      <c r="M8" s="280"/>
      <c r="N8" s="280"/>
      <c r="O8" s="280"/>
      <c r="P8" s="280"/>
      <c r="Q8" s="280"/>
    </row>
    <row r="9" spans="1:20" ht="16.5" thickBot="1" x14ac:dyDescent="0.25">
      <c r="A9" s="281" t="s">
        <v>84</v>
      </c>
      <c r="B9" s="282"/>
      <c r="C9" s="60"/>
      <c r="D9" s="283" t="s">
        <v>85</v>
      </c>
      <c r="E9" s="284"/>
      <c r="F9" s="284"/>
      <c r="G9" s="284"/>
      <c r="H9" s="284"/>
      <c r="I9" s="284"/>
      <c r="J9" s="284"/>
      <c r="K9" s="284"/>
      <c r="L9" s="284"/>
      <c r="M9" s="284"/>
      <c r="N9" s="284"/>
      <c r="O9" s="284"/>
      <c r="P9" s="284"/>
      <c r="Q9" s="285"/>
    </row>
    <row r="10" spans="1:20" ht="16.5" thickBot="1" x14ac:dyDescent="0.25">
      <c r="A10" s="281" t="s">
        <v>86</v>
      </c>
      <c r="B10" s="282"/>
      <c r="C10" s="61"/>
      <c r="D10" s="286" t="s">
        <v>87</v>
      </c>
      <c r="E10" s="287"/>
      <c r="F10" s="287"/>
      <c r="G10" s="287"/>
      <c r="H10" s="287"/>
      <c r="I10" s="287"/>
      <c r="J10" s="287"/>
      <c r="K10" s="287"/>
      <c r="L10" s="287"/>
      <c r="M10" s="287"/>
      <c r="N10" s="287"/>
      <c r="O10" s="287"/>
      <c r="P10" s="287"/>
      <c r="Q10" s="288"/>
    </row>
    <row r="11" spans="1:20" ht="25.5" customHeight="1" x14ac:dyDescent="0.2">
      <c r="A11" s="62" t="s">
        <v>108</v>
      </c>
      <c r="B11" s="63" t="s">
        <v>111</v>
      </c>
      <c r="C11" s="272" t="s">
        <v>112</v>
      </c>
      <c r="D11" s="272"/>
      <c r="E11" s="272"/>
      <c r="F11" s="272"/>
      <c r="G11" s="272"/>
      <c r="H11" s="272"/>
      <c r="I11" s="272"/>
      <c r="J11" s="272"/>
      <c r="K11" s="272"/>
      <c r="L11" s="272"/>
      <c r="M11" s="272"/>
      <c r="N11" s="272"/>
      <c r="O11" s="272"/>
      <c r="P11" s="272"/>
      <c r="Q11" s="272"/>
    </row>
    <row r="12" spans="1:20" ht="33" customHeight="1" x14ac:dyDescent="0.2">
      <c r="A12" s="64"/>
      <c r="B12" s="65" t="s">
        <v>88</v>
      </c>
      <c r="C12" s="273" t="s">
        <v>89</v>
      </c>
      <c r="D12" s="273"/>
      <c r="E12" s="273"/>
      <c r="F12" s="273"/>
      <c r="G12" s="273"/>
      <c r="H12" s="273"/>
      <c r="I12" s="273"/>
      <c r="J12" s="273"/>
      <c r="K12" s="273"/>
      <c r="L12" s="273"/>
      <c r="M12" s="273"/>
      <c r="N12" s="273"/>
      <c r="O12" s="273"/>
      <c r="P12" s="273"/>
      <c r="Q12" s="273"/>
    </row>
    <row r="13" spans="1:20" ht="15.75" x14ac:dyDescent="0.2">
      <c r="A13" s="64"/>
      <c r="B13" s="65" t="s">
        <v>1</v>
      </c>
      <c r="C13" s="274" t="s">
        <v>90</v>
      </c>
      <c r="D13" s="274"/>
      <c r="E13" s="274"/>
      <c r="F13" s="274"/>
      <c r="G13" s="274"/>
      <c r="H13" s="274"/>
      <c r="I13" s="274"/>
      <c r="J13" s="274"/>
      <c r="K13" s="274"/>
      <c r="L13" s="274"/>
      <c r="M13" s="274"/>
      <c r="N13" s="274"/>
      <c r="O13" s="274"/>
      <c r="P13" s="274"/>
      <c r="Q13" s="274"/>
    </row>
    <row r="14" spans="1:20" ht="15.75" customHeight="1" x14ac:dyDescent="0.2">
      <c r="A14" s="64"/>
      <c r="B14" s="65" t="s">
        <v>91</v>
      </c>
      <c r="C14" s="274" t="s">
        <v>152</v>
      </c>
      <c r="D14" s="274"/>
      <c r="E14" s="274"/>
      <c r="F14" s="274"/>
      <c r="G14" s="274"/>
      <c r="H14" s="274"/>
      <c r="I14" s="274"/>
      <c r="J14" s="274"/>
      <c r="K14" s="274"/>
      <c r="L14" s="274"/>
      <c r="M14" s="274"/>
      <c r="N14" s="274"/>
      <c r="O14" s="274"/>
      <c r="P14" s="274"/>
      <c r="Q14" s="274"/>
      <c r="R14" s="33"/>
      <c r="S14" s="33"/>
    </row>
    <row r="15" spans="1:20" ht="15.75" customHeight="1" thickBot="1" x14ac:dyDescent="0.25">
      <c r="A15" s="64"/>
      <c r="B15" s="65" t="s">
        <v>2</v>
      </c>
      <c r="C15" s="275" t="s">
        <v>113</v>
      </c>
      <c r="D15" s="276"/>
      <c r="E15" s="276"/>
      <c r="F15" s="276"/>
      <c r="G15" s="276"/>
      <c r="H15" s="276"/>
      <c r="I15" s="276"/>
      <c r="J15" s="276"/>
      <c r="K15" s="276"/>
      <c r="L15" s="48"/>
      <c r="M15" s="48"/>
      <c r="N15" s="48"/>
      <c r="O15" s="48"/>
      <c r="P15" s="48"/>
      <c r="Q15" s="66"/>
      <c r="R15" s="33"/>
      <c r="S15" s="33"/>
    </row>
    <row r="16" spans="1:20" ht="44.25" customHeight="1" thickBot="1" x14ac:dyDescent="0.25">
      <c r="A16" s="64"/>
      <c r="B16" s="67" t="s">
        <v>4</v>
      </c>
      <c r="C16" s="68">
        <v>10798000</v>
      </c>
      <c r="D16" s="69"/>
      <c r="E16" s="69"/>
      <c r="F16" s="277"/>
      <c r="G16" s="277"/>
      <c r="H16" s="277"/>
      <c r="I16" s="277"/>
      <c r="J16" s="277"/>
      <c r="K16" s="277"/>
      <c r="L16" s="277"/>
      <c r="M16" s="277"/>
      <c r="N16" s="277"/>
      <c r="O16" s="277"/>
      <c r="P16" s="70"/>
      <c r="Q16" s="71"/>
      <c r="R16" s="33"/>
      <c r="S16" s="33"/>
    </row>
    <row r="17" spans="1:19" ht="25.5" customHeight="1" thickBot="1" x14ac:dyDescent="0.25">
      <c r="A17" s="64"/>
      <c r="B17" s="72"/>
      <c r="C17" s="73" t="s">
        <v>114</v>
      </c>
      <c r="D17" s="74" t="s">
        <v>82</v>
      </c>
      <c r="E17" s="74" t="s">
        <v>79</v>
      </c>
      <c r="F17" s="75"/>
      <c r="G17" s="76"/>
      <c r="H17" s="76"/>
      <c r="I17" s="293"/>
      <c r="J17" s="293"/>
      <c r="K17" s="293"/>
      <c r="L17" s="293"/>
      <c r="M17" s="293"/>
      <c r="N17" s="293"/>
      <c r="O17" s="76"/>
      <c r="P17" s="76"/>
      <c r="Q17" s="77"/>
      <c r="R17" s="33"/>
      <c r="S17" s="33"/>
    </row>
    <row r="18" spans="1:19" ht="26.25" customHeight="1" x14ac:dyDescent="0.2">
      <c r="A18" s="64"/>
      <c r="B18" s="36" t="s">
        <v>92</v>
      </c>
      <c r="C18" s="78">
        <v>7727000</v>
      </c>
      <c r="D18" s="78">
        <v>581000</v>
      </c>
      <c r="E18" s="79">
        <f>C18+D18</f>
        <v>8308000</v>
      </c>
      <c r="F18" s="80"/>
      <c r="G18" s="48"/>
      <c r="H18" s="48"/>
      <c r="I18" s="294"/>
      <c r="J18" s="294"/>
      <c r="K18" s="294"/>
      <c r="L18" s="294"/>
      <c r="M18" s="294"/>
      <c r="N18" s="294"/>
      <c r="O18" s="48"/>
      <c r="P18" s="48"/>
      <c r="Q18" s="66"/>
      <c r="R18" s="33"/>
      <c r="S18" s="33"/>
    </row>
    <row r="19" spans="1:19" ht="26.25" customHeight="1" x14ac:dyDescent="0.2">
      <c r="A19" s="64"/>
      <c r="B19" s="36" t="s">
        <v>109</v>
      </c>
      <c r="C19" s="81">
        <v>6728442</v>
      </c>
      <c r="D19" s="82">
        <v>881061</v>
      </c>
      <c r="E19" s="83">
        <f>C19+D19</f>
        <v>7609503</v>
      </c>
      <c r="F19" s="80"/>
      <c r="G19" s="48"/>
      <c r="H19" s="48"/>
      <c r="I19" s="294"/>
      <c r="J19" s="294"/>
      <c r="K19" s="294"/>
      <c r="L19" s="294"/>
      <c r="M19" s="294"/>
      <c r="N19" s="294"/>
      <c r="O19" s="294"/>
      <c r="P19" s="294"/>
      <c r="Q19" s="66"/>
      <c r="R19" s="33"/>
      <c r="S19" s="33"/>
    </row>
    <row r="20" spans="1:19" ht="17.25" thickBot="1" x14ac:dyDescent="0.25">
      <c r="A20" s="64"/>
      <c r="B20" s="36" t="s">
        <v>110</v>
      </c>
      <c r="C20" s="82">
        <v>7198285.7699999996</v>
      </c>
      <c r="D20" s="84">
        <v>480503.52</v>
      </c>
      <c r="E20" s="84">
        <f>C20+D20</f>
        <v>7678789.2899999991</v>
      </c>
      <c r="F20" s="48"/>
      <c r="G20" s="48"/>
      <c r="H20" s="48"/>
      <c r="I20" s="48"/>
      <c r="J20" s="48"/>
      <c r="K20" s="48"/>
      <c r="L20" s="48"/>
      <c r="M20" s="48"/>
      <c r="N20" s="48"/>
      <c r="O20" s="48"/>
      <c r="P20" s="48"/>
      <c r="Q20" s="66"/>
      <c r="R20" s="33"/>
      <c r="S20" s="33"/>
    </row>
    <row r="21" spans="1:19" ht="32.25" customHeight="1" thickBot="1" x14ac:dyDescent="0.25">
      <c r="A21" s="64"/>
      <c r="B21" s="137" t="s">
        <v>145</v>
      </c>
      <c r="C21" s="82">
        <v>5540000</v>
      </c>
      <c r="D21" s="140">
        <v>1660000</v>
      </c>
      <c r="E21" s="84">
        <f>C21+D21</f>
        <v>7200000</v>
      </c>
      <c r="F21" s="48"/>
      <c r="G21" s="48"/>
      <c r="H21" s="48"/>
      <c r="I21" s="48"/>
      <c r="J21" s="48"/>
      <c r="K21" s="48"/>
      <c r="L21" s="48"/>
      <c r="M21" s="48"/>
      <c r="N21" s="48"/>
      <c r="O21" s="48"/>
      <c r="P21" s="48"/>
      <c r="Q21" s="66"/>
      <c r="R21" s="33"/>
      <c r="S21" s="33"/>
    </row>
    <row r="22" spans="1:19" ht="26.25" customHeight="1" thickBot="1" x14ac:dyDescent="0.25">
      <c r="A22" s="64"/>
      <c r="B22" s="138" t="s">
        <v>151</v>
      </c>
      <c r="C22" s="141"/>
      <c r="D22" s="198"/>
      <c r="E22" s="199">
        <f t="shared" ref="E22:E23" si="0">C22+D22</f>
        <v>0</v>
      </c>
      <c r="F22" s="298" t="s">
        <v>185</v>
      </c>
      <c r="G22" s="276"/>
      <c r="H22" s="48"/>
      <c r="I22" s="48"/>
      <c r="J22" s="48"/>
      <c r="K22" s="48"/>
      <c r="L22" s="48"/>
      <c r="M22" s="48"/>
      <c r="N22" s="48"/>
      <c r="O22" s="48"/>
      <c r="P22" s="48"/>
      <c r="Q22" s="66"/>
      <c r="R22" s="33"/>
      <c r="S22" s="33"/>
    </row>
    <row r="23" spans="1:19" ht="24.75" customHeight="1" thickBot="1" x14ac:dyDescent="0.25">
      <c r="A23" s="64"/>
      <c r="B23" s="138" t="s">
        <v>154</v>
      </c>
      <c r="C23" s="82">
        <v>3240219.17</v>
      </c>
      <c r="D23" s="140">
        <v>148992.70000000001</v>
      </c>
      <c r="E23" s="84">
        <f t="shared" si="0"/>
        <v>3389211.87</v>
      </c>
      <c r="F23" s="48"/>
      <c r="G23" s="48"/>
      <c r="H23" s="48"/>
      <c r="I23" s="48"/>
      <c r="J23" s="48"/>
      <c r="K23" s="48"/>
      <c r="L23" s="48"/>
      <c r="M23" s="48"/>
      <c r="N23" s="48"/>
      <c r="O23" s="48"/>
      <c r="P23" s="48"/>
      <c r="Q23" s="66"/>
      <c r="R23" s="33"/>
      <c r="S23" s="33"/>
    </row>
    <row r="24" spans="1:19" ht="31.5" customHeight="1" thickBot="1" x14ac:dyDescent="0.25">
      <c r="A24" s="64"/>
      <c r="B24" s="139" t="s">
        <v>150</v>
      </c>
      <c r="C24" s="141"/>
      <c r="D24" s="141"/>
      <c r="E24" s="142"/>
      <c r="F24" s="298" t="s">
        <v>186</v>
      </c>
      <c r="G24" s="276"/>
      <c r="H24" s="48"/>
      <c r="I24" s="48"/>
      <c r="J24" s="48"/>
      <c r="K24" s="48"/>
      <c r="L24" s="48"/>
      <c r="M24" s="48"/>
      <c r="N24" s="48"/>
      <c r="O24" s="48"/>
      <c r="P24" s="48"/>
      <c r="Q24" s="66"/>
      <c r="R24" s="33"/>
      <c r="S24" s="33"/>
    </row>
    <row r="25" spans="1:19" ht="24.75" customHeight="1" thickBot="1" x14ac:dyDescent="0.25">
      <c r="A25" s="64"/>
      <c r="B25" s="36" t="s">
        <v>142</v>
      </c>
      <c r="C25" s="85"/>
      <c r="D25" s="295"/>
      <c r="E25" s="295"/>
      <c r="F25" s="296"/>
      <c r="G25" s="296"/>
      <c r="H25" s="296"/>
      <c r="I25" s="296"/>
      <c r="J25" s="296"/>
      <c r="K25" s="296"/>
      <c r="L25" s="296"/>
      <c r="M25" s="296"/>
      <c r="N25" s="296"/>
      <c r="O25" s="296"/>
      <c r="P25" s="296"/>
      <c r="Q25" s="297"/>
      <c r="R25" s="33"/>
      <c r="S25" s="33"/>
    </row>
    <row r="26" spans="1:19" ht="24.75" customHeight="1" thickBot="1" x14ac:dyDescent="0.25">
      <c r="A26" s="64"/>
      <c r="B26" s="37" t="s">
        <v>93</v>
      </c>
      <c r="C26" s="86"/>
      <c r="D26" s="301"/>
      <c r="E26" s="302"/>
      <c r="F26" s="302"/>
      <c r="G26" s="302"/>
      <c r="H26" s="302"/>
      <c r="I26" s="302"/>
      <c r="J26" s="302"/>
      <c r="K26" s="302"/>
      <c r="L26" s="302"/>
      <c r="M26" s="302"/>
      <c r="N26" s="302"/>
      <c r="O26" s="302"/>
      <c r="P26" s="302"/>
      <c r="Q26" s="302"/>
      <c r="R26" s="33"/>
      <c r="S26" s="33"/>
    </row>
    <row r="27" spans="1:19" ht="24" customHeight="1" x14ac:dyDescent="0.2">
      <c r="A27" s="64"/>
      <c r="B27" s="87" t="s">
        <v>94</v>
      </c>
      <c r="C27" s="86"/>
      <c r="D27" s="301"/>
      <c r="E27" s="302"/>
      <c r="F27" s="302"/>
      <c r="G27" s="302"/>
      <c r="H27" s="302"/>
      <c r="I27" s="302"/>
      <c r="J27" s="302"/>
      <c r="K27" s="302"/>
      <c r="L27" s="302"/>
      <c r="M27" s="302"/>
      <c r="N27" s="302"/>
      <c r="O27" s="302"/>
      <c r="P27" s="302"/>
      <c r="Q27" s="302"/>
      <c r="R27" s="33"/>
      <c r="S27" s="33"/>
    </row>
    <row r="28" spans="1:19" ht="45" customHeight="1" thickBot="1" x14ac:dyDescent="0.25">
      <c r="A28" s="64"/>
      <c r="B28" s="41" t="s">
        <v>144</v>
      </c>
      <c r="C28" s="88"/>
      <c r="D28" s="301"/>
      <c r="E28" s="302"/>
      <c r="F28" s="302"/>
      <c r="G28" s="302"/>
      <c r="H28" s="302"/>
      <c r="I28" s="302"/>
      <c r="J28" s="302"/>
      <c r="K28" s="302"/>
      <c r="L28" s="302"/>
      <c r="M28" s="302"/>
      <c r="N28" s="302"/>
      <c r="O28" s="302"/>
      <c r="P28" s="302"/>
      <c r="Q28" s="302"/>
      <c r="R28" s="33"/>
      <c r="S28" s="33"/>
    </row>
    <row r="29" spans="1:19" ht="13.5" customHeight="1" x14ac:dyDescent="0.2">
      <c r="A29" s="65"/>
      <c r="B29" s="89"/>
      <c r="C29" s="90"/>
      <c r="D29" s="91"/>
      <c r="E29" s="115"/>
      <c r="F29" s="91"/>
      <c r="G29" s="91"/>
      <c r="H29" s="92"/>
      <c r="I29" s="93"/>
      <c r="J29" s="94"/>
      <c r="K29" s="92"/>
      <c r="L29" s="92"/>
      <c r="M29" s="92"/>
      <c r="N29" s="92"/>
      <c r="O29" s="93"/>
      <c r="P29" s="93"/>
      <c r="Q29" s="93"/>
      <c r="R29" s="33"/>
      <c r="S29" s="33"/>
    </row>
    <row r="30" spans="1:19" ht="33" x14ac:dyDescent="0.2">
      <c r="A30" s="65"/>
      <c r="B30" s="89" t="s">
        <v>95</v>
      </c>
      <c r="C30" s="95" t="s">
        <v>96</v>
      </c>
      <c r="D30" s="303" t="s">
        <v>97</v>
      </c>
      <c r="E30" s="303"/>
      <c r="F30" s="303" t="s">
        <v>98</v>
      </c>
      <c r="G30" s="303"/>
      <c r="H30" s="291"/>
      <c r="I30" s="291"/>
      <c r="J30" s="291"/>
      <c r="K30" s="291"/>
      <c r="L30" s="291"/>
      <c r="M30" s="291"/>
      <c r="N30" s="291"/>
      <c r="O30" s="291"/>
      <c r="P30" s="291"/>
      <c r="Q30" s="291"/>
      <c r="R30" s="33"/>
      <c r="S30" s="33"/>
    </row>
    <row r="31" spans="1:19" ht="57" customHeight="1" x14ac:dyDescent="0.2">
      <c r="A31" s="65"/>
      <c r="B31" s="89" t="s">
        <v>188</v>
      </c>
      <c r="C31" s="202">
        <f>F43</f>
        <v>0</v>
      </c>
      <c r="D31" s="299">
        <f>G43</f>
        <v>5705000</v>
      </c>
      <c r="E31" s="300"/>
      <c r="F31" s="299">
        <f>H43</f>
        <v>-5705000</v>
      </c>
      <c r="G31" s="300"/>
      <c r="H31" s="184"/>
      <c r="I31" s="184"/>
      <c r="J31" s="184"/>
      <c r="K31" s="184"/>
      <c r="L31" s="184"/>
      <c r="M31" s="184"/>
      <c r="N31" s="184"/>
      <c r="O31" s="184"/>
      <c r="P31" s="184"/>
      <c r="Q31" s="184"/>
      <c r="R31" s="33"/>
      <c r="S31" s="33"/>
    </row>
    <row r="32" spans="1:19" ht="55.5" customHeight="1" x14ac:dyDescent="0.2">
      <c r="A32" s="65"/>
      <c r="B32" s="201" t="s">
        <v>187</v>
      </c>
      <c r="C32" s="163">
        <f>F45</f>
        <v>1767000</v>
      </c>
      <c r="D32" s="311">
        <f>G45</f>
        <v>7472000</v>
      </c>
      <c r="E32" s="311"/>
      <c r="F32" s="311">
        <f>C32-D32</f>
        <v>-5705000</v>
      </c>
      <c r="G32" s="312"/>
      <c r="H32" s="291"/>
      <c r="I32" s="291"/>
      <c r="J32" s="291"/>
      <c r="K32" s="291"/>
      <c r="L32" s="291"/>
      <c r="M32" s="291"/>
      <c r="N32" s="291"/>
      <c r="O32" s="291"/>
      <c r="P32" s="291"/>
      <c r="Q32" s="291"/>
      <c r="R32" s="33"/>
      <c r="S32" s="33"/>
    </row>
    <row r="33" spans="1:19" ht="49.5" customHeight="1" x14ac:dyDescent="0.2">
      <c r="A33" s="65"/>
      <c r="B33" s="164">
        <v>2023</v>
      </c>
      <c r="C33" s="165">
        <f>I45</f>
        <v>1872000</v>
      </c>
      <c r="D33" s="313">
        <f>J45</f>
        <v>1872000</v>
      </c>
      <c r="E33" s="313"/>
      <c r="F33" s="289">
        <f>C33-D33</f>
        <v>0</v>
      </c>
      <c r="G33" s="290"/>
      <c r="H33" s="291"/>
      <c r="I33" s="291"/>
      <c r="J33" s="291"/>
      <c r="K33" s="291"/>
      <c r="L33" s="291"/>
      <c r="M33" s="291"/>
      <c r="N33" s="291"/>
      <c r="O33" s="291"/>
      <c r="P33" s="291"/>
      <c r="Q33" s="291"/>
      <c r="R33" s="33"/>
      <c r="S33" s="33"/>
    </row>
    <row r="34" spans="1:19" ht="36.75" customHeight="1" thickBot="1" x14ac:dyDescent="0.25">
      <c r="A34" s="65"/>
      <c r="B34" s="164">
        <v>2024</v>
      </c>
      <c r="C34" s="166">
        <f>L45</f>
        <v>1872000</v>
      </c>
      <c r="D34" s="327">
        <f>M45</f>
        <v>1872000</v>
      </c>
      <c r="E34" s="327"/>
      <c r="F34" s="289">
        <f>C34-D34</f>
        <v>0</v>
      </c>
      <c r="G34" s="290"/>
      <c r="H34" s="291"/>
      <c r="I34" s="291"/>
      <c r="J34" s="291"/>
      <c r="K34" s="291"/>
      <c r="L34" s="291"/>
      <c r="M34" s="291"/>
      <c r="N34" s="291"/>
      <c r="O34" s="291"/>
      <c r="P34" s="291"/>
      <c r="Q34" s="291"/>
      <c r="R34" s="33"/>
      <c r="S34" s="33"/>
    </row>
    <row r="35" spans="1:19" ht="17.25" thickBot="1" x14ac:dyDescent="0.25">
      <c r="A35" s="96"/>
      <c r="B35" s="38" t="s">
        <v>99</v>
      </c>
      <c r="C35" s="39">
        <f>SUM(C32:C34)</f>
        <v>5511000</v>
      </c>
      <c r="D35" s="292">
        <f>SUM(D32:D34)</f>
        <v>11216000</v>
      </c>
      <c r="E35" s="292"/>
      <c r="F35" s="292">
        <f>SUM(F32:F34)</f>
        <v>-5705000</v>
      </c>
      <c r="G35" s="292"/>
      <c r="H35" s="291"/>
      <c r="I35" s="291"/>
      <c r="J35" s="291"/>
      <c r="K35" s="291"/>
      <c r="L35" s="291"/>
      <c r="M35" s="291"/>
      <c r="N35" s="291"/>
      <c r="O35" s="291"/>
      <c r="P35" s="291"/>
      <c r="Q35" s="291"/>
      <c r="R35" s="33"/>
      <c r="S35" s="33"/>
    </row>
    <row r="36" spans="1:19" ht="30" customHeight="1" thickBot="1" x14ac:dyDescent="0.25">
      <c r="A36" s="336" t="s">
        <v>100</v>
      </c>
      <c r="B36" s="337"/>
      <c r="C36" s="337"/>
      <c r="D36" s="337"/>
      <c r="E36" s="337"/>
      <c r="F36" s="337"/>
      <c r="G36" s="337"/>
      <c r="H36" s="338"/>
      <c r="I36" s="338"/>
      <c r="J36" s="338"/>
      <c r="K36" s="338"/>
      <c r="L36" s="338"/>
      <c r="M36" s="338"/>
      <c r="N36" s="338"/>
      <c r="O36" s="338"/>
      <c r="P36" s="338"/>
      <c r="Q36" s="339"/>
      <c r="R36" s="33"/>
      <c r="S36" s="33"/>
    </row>
    <row r="37" spans="1:19" ht="15.75" hidden="1" x14ac:dyDescent="0.2">
      <c r="A37" s="340" t="s">
        <v>70</v>
      </c>
      <c r="B37" s="341"/>
      <c r="C37" s="341"/>
      <c r="D37" s="341"/>
      <c r="E37" s="341"/>
      <c r="F37" s="341"/>
      <c r="G37" s="341"/>
      <c r="H37" s="341"/>
      <c r="I37" s="341"/>
      <c r="J37" s="341"/>
      <c r="K37" s="341"/>
      <c r="L37" s="341"/>
      <c r="M37" s="341"/>
      <c r="N37" s="341"/>
      <c r="O37" s="341"/>
      <c r="P37" s="341"/>
      <c r="Q37" s="342"/>
      <c r="R37" s="33"/>
      <c r="S37" s="33"/>
    </row>
    <row r="38" spans="1:19" ht="16.5" hidden="1" thickBot="1" x14ac:dyDescent="0.25">
      <c r="A38" s="343" t="s">
        <v>115</v>
      </c>
      <c r="B38" s="344"/>
      <c r="C38" s="344"/>
      <c r="D38" s="344"/>
      <c r="E38" s="344"/>
      <c r="F38" s="344"/>
      <c r="G38" s="344"/>
      <c r="H38" s="344"/>
      <c r="I38" s="344"/>
      <c r="J38" s="344"/>
      <c r="K38" s="344"/>
      <c r="L38" s="344"/>
      <c r="M38" s="344"/>
      <c r="N38" s="344"/>
      <c r="O38" s="344"/>
      <c r="P38" s="344"/>
      <c r="Q38" s="345"/>
      <c r="R38" s="33"/>
      <c r="S38" s="33"/>
    </row>
    <row r="39" spans="1:19" ht="16.5" thickBot="1" x14ac:dyDescent="0.25">
      <c r="A39" s="97"/>
      <c r="B39" s="98"/>
      <c r="C39" s="98"/>
      <c r="D39" s="99"/>
      <c r="E39" s="99"/>
      <c r="F39" s="99"/>
      <c r="G39" s="99"/>
      <c r="H39" s="99"/>
      <c r="I39" s="99"/>
      <c r="J39" s="99"/>
      <c r="K39" s="99"/>
      <c r="L39" s="99"/>
      <c r="M39" s="99"/>
      <c r="N39" s="99"/>
      <c r="O39" s="99"/>
      <c r="P39" s="99"/>
      <c r="Q39" s="100"/>
      <c r="R39" s="33"/>
      <c r="S39" s="33"/>
    </row>
    <row r="40" spans="1:19" ht="0.75" customHeight="1" thickBot="1" x14ac:dyDescent="0.25">
      <c r="A40" s="97"/>
      <c r="B40" s="98"/>
      <c r="C40" s="98"/>
      <c r="D40" s="346"/>
      <c r="E40" s="347"/>
      <c r="F40" s="348"/>
      <c r="G40" s="99"/>
      <c r="H40" s="99"/>
      <c r="I40" s="99"/>
      <c r="J40" s="99"/>
      <c r="K40" s="99"/>
      <c r="L40" s="99"/>
      <c r="M40" s="99"/>
      <c r="N40" s="99"/>
      <c r="O40" s="99"/>
      <c r="P40" s="99"/>
      <c r="Q40" s="100"/>
      <c r="R40" s="33"/>
      <c r="S40" s="33"/>
    </row>
    <row r="41" spans="1:19" ht="41.25" customHeight="1" thickBot="1" x14ac:dyDescent="0.25">
      <c r="A41" s="97"/>
      <c r="B41" s="135" t="s">
        <v>116</v>
      </c>
      <c r="C41" s="136"/>
      <c r="D41" s="349"/>
      <c r="E41" s="350"/>
      <c r="F41" s="351" t="s">
        <v>101</v>
      </c>
      <c r="G41" s="352"/>
      <c r="H41" s="353"/>
      <c r="I41" s="315" t="s">
        <v>143</v>
      </c>
      <c r="J41" s="316"/>
      <c r="K41" s="317"/>
      <c r="L41" s="315" t="s">
        <v>159</v>
      </c>
      <c r="M41" s="316"/>
      <c r="N41" s="317"/>
      <c r="O41" s="318" t="s">
        <v>23</v>
      </c>
      <c r="P41" s="319"/>
      <c r="Q41" s="320"/>
      <c r="R41" s="33"/>
      <c r="S41" s="33"/>
    </row>
    <row r="42" spans="1:19" ht="63.75" customHeight="1" thickBot="1" x14ac:dyDescent="0.25">
      <c r="A42" s="331" t="s">
        <v>106</v>
      </c>
      <c r="B42" s="321" t="s">
        <v>107</v>
      </c>
      <c r="C42" s="322"/>
      <c r="D42" s="322"/>
      <c r="E42" s="323"/>
      <c r="F42" s="47" t="s">
        <v>102</v>
      </c>
      <c r="G42" s="42" t="s">
        <v>97</v>
      </c>
      <c r="H42" s="43" t="s">
        <v>98</v>
      </c>
      <c r="I42" s="143" t="s">
        <v>96</v>
      </c>
      <c r="J42" s="144" t="s">
        <v>97</v>
      </c>
      <c r="K42" s="145" t="s">
        <v>98</v>
      </c>
      <c r="L42" s="146" t="s">
        <v>96</v>
      </c>
      <c r="M42" s="144" t="s">
        <v>97</v>
      </c>
      <c r="N42" s="145" t="s">
        <v>98</v>
      </c>
      <c r="O42" s="147" t="s">
        <v>103</v>
      </c>
      <c r="P42" s="147" t="s">
        <v>104</v>
      </c>
      <c r="Q42" s="148" t="s">
        <v>105</v>
      </c>
      <c r="R42" s="33"/>
      <c r="S42" s="33"/>
    </row>
    <row r="43" spans="1:19" ht="59.25" customHeight="1" x14ac:dyDescent="0.2">
      <c r="A43" s="332"/>
      <c r="B43" s="324" t="s">
        <v>117</v>
      </c>
      <c r="C43" s="325"/>
      <c r="D43" s="325"/>
      <c r="E43" s="326"/>
      <c r="F43" s="200"/>
      <c r="G43" s="102">
        <v>5705000</v>
      </c>
      <c r="H43" s="102">
        <f>F43-G43</f>
        <v>-5705000</v>
      </c>
      <c r="I43" s="149"/>
      <c r="J43" s="149"/>
      <c r="K43" s="149">
        <f>I43-J43</f>
        <v>0</v>
      </c>
      <c r="L43" s="149"/>
      <c r="M43" s="149"/>
      <c r="N43" s="149">
        <f>L43-M43</f>
        <v>0</v>
      </c>
      <c r="O43" s="150">
        <f>F43+I43+L43</f>
        <v>0</v>
      </c>
      <c r="P43" s="150">
        <f>G43+J43+M43</f>
        <v>5705000</v>
      </c>
      <c r="Q43" s="150">
        <f>O43-P43</f>
        <v>-5705000</v>
      </c>
      <c r="R43" s="33"/>
      <c r="S43" s="33"/>
    </row>
    <row r="44" spans="1:19" ht="44.25" customHeight="1" x14ac:dyDescent="0.2">
      <c r="A44" s="332"/>
      <c r="B44" s="324" t="s">
        <v>118</v>
      </c>
      <c r="C44" s="325"/>
      <c r="D44" s="325"/>
      <c r="E44" s="326"/>
      <c r="F44" s="101">
        <v>1767000</v>
      </c>
      <c r="G44" s="102">
        <v>1767000</v>
      </c>
      <c r="H44" s="102">
        <f>F44-G44</f>
        <v>0</v>
      </c>
      <c r="I44" s="167">
        <v>1872000</v>
      </c>
      <c r="J44" s="168">
        <v>1872000</v>
      </c>
      <c r="K44" s="40"/>
      <c r="L44" s="167">
        <v>1872000</v>
      </c>
      <c r="M44" s="40">
        <v>1872000</v>
      </c>
      <c r="N44" s="40"/>
      <c r="O44" s="40">
        <f>F44+I44+L44</f>
        <v>5511000</v>
      </c>
      <c r="P44" s="40">
        <f>G44+J44+M44</f>
        <v>5511000</v>
      </c>
      <c r="Q44" s="40">
        <f>O44-P44</f>
        <v>0</v>
      </c>
      <c r="R44" s="33"/>
      <c r="S44" s="33"/>
    </row>
    <row r="45" spans="1:19" ht="27" customHeight="1" thickBot="1" x14ac:dyDescent="0.25">
      <c r="A45" s="333"/>
      <c r="B45" s="334" t="s">
        <v>119</v>
      </c>
      <c r="C45" s="335"/>
      <c r="D45" s="103"/>
      <c r="E45" s="103"/>
      <c r="F45" s="104">
        <f>F43+F44</f>
        <v>1767000</v>
      </c>
      <c r="G45" s="105">
        <f t="shared" ref="G45:Q45" si="1">G43+G44</f>
        <v>7472000</v>
      </c>
      <c r="H45" s="105">
        <f t="shared" si="1"/>
        <v>-5705000</v>
      </c>
      <c r="I45" s="169">
        <f t="shared" si="1"/>
        <v>1872000</v>
      </c>
      <c r="J45" s="169">
        <f t="shared" si="1"/>
        <v>1872000</v>
      </c>
      <c r="K45" s="169">
        <f t="shared" si="1"/>
        <v>0</v>
      </c>
      <c r="L45" s="169">
        <f t="shared" si="1"/>
        <v>1872000</v>
      </c>
      <c r="M45" s="169">
        <f t="shared" si="1"/>
        <v>1872000</v>
      </c>
      <c r="N45" s="169">
        <f t="shared" si="1"/>
        <v>0</v>
      </c>
      <c r="O45" s="169">
        <f t="shared" si="1"/>
        <v>5511000</v>
      </c>
      <c r="P45" s="169">
        <f t="shared" si="1"/>
        <v>11216000</v>
      </c>
      <c r="Q45" s="169">
        <f t="shared" si="1"/>
        <v>-5705000</v>
      </c>
      <c r="R45" s="33"/>
      <c r="S45" s="33"/>
    </row>
    <row r="46" spans="1:19" x14ac:dyDescent="0.2">
      <c r="C46" s="33"/>
      <c r="R46" s="33"/>
      <c r="S46" s="33"/>
    </row>
    <row r="47" spans="1:19" x14ac:dyDescent="0.2">
      <c r="C47" s="33"/>
      <c r="R47" s="33"/>
      <c r="S47" s="33"/>
    </row>
    <row r="48" spans="1:19" ht="51" customHeight="1" x14ac:dyDescent="0.2">
      <c r="A48" s="44"/>
      <c r="B48" s="314" t="s">
        <v>160</v>
      </c>
      <c r="C48" s="314"/>
      <c r="D48" s="314"/>
      <c r="E48" s="314"/>
      <c r="F48" s="314"/>
      <c r="G48" s="45"/>
      <c r="H48" s="45"/>
      <c r="I48" s="45"/>
      <c r="J48" s="45"/>
      <c r="K48" s="45"/>
      <c r="L48" s="45"/>
      <c r="M48" s="45"/>
      <c r="N48" s="45"/>
      <c r="O48" s="45"/>
      <c r="P48" s="45"/>
      <c r="Q48" s="45"/>
      <c r="R48" s="33"/>
      <c r="S48" s="33"/>
    </row>
    <row r="49" spans="1:24" ht="59.25" customHeight="1" x14ac:dyDescent="0.2">
      <c r="A49" s="44"/>
      <c r="B49" s="314" t="s">
        <v>161</v>
      </c>
      <c r="C49" s="314"/>
      <c r="D49" s="314"/>
      <c r="E49" s="314"/>
      <c r="F49" s="314"/>
      <c r="G49" s="45"/>
      <c r="H49" s="45"/>
      <c r="I49" s="45"/>
      <c r="J49" s="45"/>
      <c r="K49" s="45"/>
      <c r="L49" s="45"/>
      <c r="M49" s="45"/>
      <c r="N49" s="45"/>
      <c r="O49" s="45"/>
      <c r="P49" s="45"/>
      <c r="Q49" s="45"/>
      <c r="R49" s="33"/>
      <c r="S49" s="33"/>
    </row>
    <row r="50" spans="1:24" ht="45.75" customHeight="1" thickBot="1" x14ac:dyDescent="0.35">
      <c r="A50" s="58"/>
      <c r="B50" s="304" t="s">
        <v>120</v>
      </c>
      <c r="C50" s="304"/>
      <c r="D50" s="304"/>
      <c r="E50" s="304"/>
      <c r="F50" s="304"/>
      <c r="G50" s="304"/>
      <c r="H50" s="304"/>
      <c r="I50" s="305"/>
      <c r="J50" s="305"/>
      <c r="K50" s="305"/>
      <c r="L50" s="304"/>
      <c r="M50" s="304"/>
      <c r="N50" s="59"/>
      <c r="O50" s="59"/>
      <c r="P50" s="59"/>
      <c r="Q50" s="59"/>
      <c r="R50" s="33"/>
      <c r="S50" s="33"/>
    </row>
    <row r="51" spans="1:24" ht="53.25" customHeight="1" thickBot="1" x14ac:dyDescent="0.4">
      <c r="A51" s="58"/>
      <c r="B51" s="306" t="s">
        <v>157</v>
      </c>
      <c r="C51" s="307"/>
      <c r="D51" s="307"/>
      <c r="E51" s="307"/>
      <c r="F51" s="307"/>
      <c r="G51" s="307"/>
      <c r="H51" s="106"/>
      <c r="I51" s="107">
        <v>2022</v>
      </c>
      <c r="J51" s="151"/>
      <c r="K51" s="151">
        <v>2024</v>
      </c>
      <c r="L51" s="106"/>
      <c r="M51" s="106"/>
      <c r="N51" s="59"/>
      <c r="O51" s="59"/>
      <c r="P51" s="59"/>
      <c r="Q51" s="59"/>
      <c r="R51" s="33"/>
      <c r="S51" s="33"/>
    </row>
    <row r="52" spans="1:24" ht="30" customHeight="1" thickBot="1" x14ac:dyDescent="0.35">
      <c r="A52" s="58"/>
      <c r="B52" s="308" t="s">
        <v>121</v>
      </c>
      <c r="C52" s="309"/>
      <c r="D52" s="309"/>
      <c r="E52" s="309"/>
      <c r="F52" s="309"/>
      <c r="G52" s="310"/>
      <c r="H52" s="106"/>
      <c r="I52" s="108"/>
      <c r="J52" s="152"/>
      <c r="K52" s="153"/>
      <c r="L52" s="106"/>
      <c r="M52" s="106"/>
      <c r="N52" s="59"/>
      <c r="O52" s="59"/>
      <c r="P52" s="59"/>
      <c r="Q52" s="59"/>
      <c r="R52" s="33"/>
      <c r="S52" s="33"/>
    </row>
    <row r="53" spans="1:24" ht="25.5" customHeight="1" thickBot="1" x14ac:dyDescent="0.35">
      <c r="A53" s="58"/>
      <c r="B53" s="265" t="s">
        <v>122</v>
      </c>
      <c r="C53" s="266"/>
      <c r="D53" s="266"/>
      <c r="E53" s="266"/>
      <c r="F53" s="266"/>
      <c r="G53" s="267"/>
      <c r="H53" s="106"/>
      <c r="I53" s="110"/>
      <c r="J53" s="154"/>
      <c r="K53" s="154"/>
      <c r="L53" s="106"/>
      <c r="M53" s="106"/>
      <c r="N53" s="59"/>
      <c r="O53" s="59"/>
      <c r="P53" s="59"/>
      <c r="Q53" s="59"/>
      <c r="R53" s="33"/>
      <c r="S53" s="33"/>
    </row>
    <row r="54" spans="1:24" ht="36" customHeight="1" thickBot="1" x14ac:dyDescent="0.35">
      <c r="A54" s="58"/>
      <c r="B54" s="265" t="s">
        <v>123</v>
      </c>
      <c r="C54" s="266"/>
      <c r="D54" s="266"/>
      <c r="E54" s="266"/>
      <c r="F54" s="266"/>
      <c r="G54" s="267"/>
      <c r="H54" s="106"/>
      <c r="I54" s="110"/>
      <c r="J54" s="154"/>
      <c r="K54" s="154"/>
      <c r="L54" s="106"/>
      <c r="M54" s="106"/>
      <c r="N54" s="59"/>
      <c r="O54" s="59"/>
      <c r="P54" s="59"/>
      <c r="Q54" s="59"/>
      <c r="R54" s="33"/>
      <c r="S54" s="33"/>
    </row>
    <row r="55" spans="1:24" ht="21.75" customHeight="1" thickBot="1" x14ac:dyDescent="0.35">
      <c r="A55" s="58"/>
      <c r="B55" s="265" t="s">
        <v>124</v>
      </c>
      <c r="C55" s="266"/>
      <c r="D55" s="266"/>
      <c r="E55" s="266"/>
      <c r="F55" s="266"/>
      <c r="G55" s="267"/>
      <c r="H55" s="106"/>
      <c r="I55" s="110"/>
      <c r="J55" s="154"/>
      <c r="K55" s="154"/>
      <c r="L55" s="106"/>
      <c r="M55" s="106"/>
      <c r="N55" s="59"/>
      <c r="O55" s="59"/>
      <c r="P55" s="59"/>
      <c r="Q55" s="59"/>
      <c r="R55" s="33"/>
      <c r="S55" s="33"/>
    </row>
    <row r="56" spans="1:24" ht="65.25" customHeight="1" thickBot="1" x14ac:dyDescent="0.35">
      <c r="A56" s="58"/>
      <c r="B56" s="265" t="s">
        <v>125</v>
      </c>
      <c r="C56" s="266"/>
      <c r="D56" s="266"/>
      <c r="E56" s="266"/>
      <c r="F56" s="266"/>
      <c r="G56" s="267"/>
      <c r="H56" s="106"/>
      <c r="I56" s="110"/>
      <c r="J56" s="154"/>
      <c r="K56" s="154"/>
      <c r="L56" s="106"/>
      <c r="M56" s="106"/>
      <c r="N56" s="59"/>
      <c r="O56" s="59"/>
      <c r="P56" s="59"/>
      <c r="Q56" s="59"/>
      <c r="R56" s="33"/>
      <c r="S56" s="33"/>
    </row>
    <row r="57" spans="1:24" ht="20.25" customHeight="1" thickBot="1" x14ac:dyDescent="0.35">
      <c r="A57" s="58"/>
      <c r="B57" s="265" t="s">
        <v>126</v>
      </c>
      <c r="C57" s="266"/>
      <c r="D57" s="266"/>
      <c r="E57" s="266"/>
      <c r="F57" s="266"/>
      <c r="G57" s="267"/>
      <c r="H57" s="106"/>
      <c r="I57" s="110"/>
      <c r="J57" s="154"/>
      <c r="K57" s="154"/>
      <c r="L57" s="106"/>
      <c r="M57" s="106"/>
      <c r="N57" s="59"/>
      <c r="O57" s="59"/>
      <c r="P57" s="59"/>
      <c r="Q57" s="59"/>
      <c r="R57" s="33"/>
      <c r="S57" s="33"/>
    </row>
    <row r="58" spans="1:24" ht="29.25" customHeight="1" thickBot="1" x14ac:dyDescent="0.35">
      <c r="A58" s="58"/>
      <c r="B58" s="265" t="s">
        <v>127</v>
      </c>
      <c r="C58" s="266"/>
      <c r="D58" s="266"/>
      <c r="E58" s="266"/>
      <c r="F58" s="266"/>
      <c r="G58" s="267"/>
      <c r="H58" s="106"/>
      <c r="I58" s="110"/>
      <c r="J58" s="154"/>
      <c r="K58" s="154"/>
      <c r="L58" s="106"/>
      <c r="M58" s="161"/>
      <c r="N58" s="161"/>
      <c r="O58" s="161"/>
      <c r="P58" s="161"/>
      <c r="Q58" s="161"/>
      <c r="R58" s="161"/>
      <c r="S58" s="161"/>
      <c r="T58" s="161"/>
      <c r="U58" s="161"/>
      <c r="V58" s="161"/>
      <c r="W58" s="161"/>
      <c r="X58" s="161"/>
    </row>
    <row r="59" spans="1:24" ht="33.75" customHeight="1" thickBot="1" x14ac:dyDescent="0.35">
      <c r="A59" s="58"/>
      <c r="B59" s="265" t="s">
        <v>128</v>
      </c>
      <c r="C59" s="266"/>
      <c r="D59" s="266"/>
      <c r="E59" s="266"/>
      <c r="F59" s="266"/>
      <c r="G59" s="267"/>
      <c r="H59" s="106"/>
      <c r="I59" s="110"/>
      <c r="J59" s="154"/>
      <c r="K59" s="154"/>
      <c r="L59" s="106"/>
      <c r="M59" s="162"/>
      <c r="N59" s="162"/>
      <c r="O59" s="162"/>
      <c r="P59" s="162"/>
      <c r="Q59" s="162"/>
      <c r="R59" s="162"/>
      <c r="S59" s="162"/>
      <c r="T59" s="162"/>
      <c r="U59" s="162"/>
      <c r="V59" s="162"/>
      <c r="W59" s="162"/>
      <c r="X59" s="162"/>
    </row>
    <row r="60" spans="1:24" ht="18.75" customHeight="1" thickBot="1" x14ac:dyDescent="0.35">
      <c r="A60" s="58"/>
      <c r="B60" s="265" t="s">
        <v>129</v>
      </c>
      <c r="C60" s="266"/>
      <c r="D60" s="266"/>
      <c r="E60" s="266"/>
      <c r="F60" s="266"/>
      <c r="G60" s="267"/>
      <c r="H60" s="106"/>
      <c r="I60" s="110"/>
      <c r="J60" s="154"/>
      <c r="K60" s="154"/>
      <c r="L60" s="106"/>
      <c r="M60" s="162"/>
      <c r="N60" s="162"/>
      <c r="O60" s="162"/>
      <c r="P60" s="162"/>
      <c r="Q60" s="162"/>
      <c r="R60" s="162"/>
      <c r="S60" s="162"/>
      <c r="T60" s="162"/>
      <c r="U60" s="162"/>
      <c r="V60" s="162"/>
      <c r="W60" s="162"/>
      <c r="X60" s="162"/>
    </row>
    <row r="61" spans="1:24" ht="24" customHeight="1" thickBot="1" x14ac:dyDescent="0.35">
      <c r="A61" s="58"/>
      <c r="B61" s="265" t="s">
        <v>130</v>
      </c>
      <c r="C61" s="266"/>
      <c r="D61" s="266"/>
      <c r="E61" s="266"/>
      <c r="F61" s="266"/>
      <c r="G61" s="267"/>
      <c r="H61" s="106"/>
      <c r="I61" s="110"/>
      <c r="J61" s="154"/>
      <c r="K61" s="154"/>
      <c r="L61" s="106"/>
      <c r="M61" s="162"/>
      <c r="N61" s="162"/>
      <c r="O61" s="162"/>
      <c r="P61" s="162"/>
      <c r="Q61" s="162"/>
      <c r="R61" s="162"/>
      <c r="S61" s="162"/>
      <c r="T61" s="162"/>
      <c r="U61" s="162"/>
      <c r="V61" s="162"/>
      <c r="W61" s="162"/>
      <c r="X61" s="162"/>
    </row>
    <row r="62" spans="1:24" ht="15.75" customHeight="1" thickBot="1" x14ac:dyDescent="0.35">
      <c r="A62" s="58"/>
      <c r="B62" s="268" t="s">
        <v>79</v>
      </c>
      <c r="C62" s="269"/>
      <c r="D62" s="269"/>
      <c r="E62" s="269"/>
      <c r="F62" s="269"/>
      <c r="G62" s="270"/>
      <c r="H62" s="106"/>
      <c r="I62" s="111">
        <f>SUM(I53:I61)</f>
        <v>0</v>
      </c>
      <c r="J62" s="155">
        <f>SUM(J53:J61)</f>
        <v>0</v>
      </c>
      <c r="K62" s="155">
        <f>SUM(K53:K61)</f>
        <v>0</v>
      </c>
      <c r="L62" s="106"/>
      <c r="M62" s="106"/>
      <c r="N62" s="59"/>
      <c r="O62" s="59"/>
      <c r="P62" s="59"/>
      <c r="Q62" s="59"/>
      <c r="R62" s="33"/>
      <c r="S62" s="33"/>
    </row>
    <row r="63" spans="1:24" ht="18.75" customHeight="1" thickBot="1" x14ac:dyDescent="0.35">
      <c r="A63" s="58"/>
      <c r="B63" s="262" t="s">
        <v>131</v>
      </c>
      <c r="C63" s="263"/>
      <c r="D63" s="263"/>
      <c r="E63" s="263"/>
      <c r="F63" s="263"/>
      <c r="G63" s="264"/>
      <c r="H63" s="106"/>
      <c r="I63" s="112"/>
      <c r="J63" s="156"/>
      <c r="K63" s="157"/>
      <c r="L63" s="106"/>
      <c r="M63" s="106"/>
      <c r="N63" s="59"/>
      <c r="O63" s="59"/>
      <c r="P63" s="59"/>
      <c r="Q63" s="59"/>
      <c r="R63" s="33"/>
      <c r="S63" s="33"/>
    </row>
    <row r="64" spans="1:24" ht="21.75" customHeight="1" thickBot="1" x14ac:dyDescent="0.35">
      <c r="A64" s="58"/>
      <c r="B64" s="265" t="s">
        <v>132</v>
      </c>
      <c r="C64" s="266"/>
      <c r="D64" s="266"/>
      <c r="E64" s="266"/>
      <c r="F64" s="266"/>
      <c r="G64" s="267"/>
      <c r="H64" s="106"/>
      <c r="I64" s="110"/>
      <c r="J64" s="154"/>
      <c r="K64" s="154"/>
      <c r="L64" s="106"/>
      <c r="M64" s="106"/>
      <c r="N64" s="59"/>
      <c r="O64" s="59"/>
      <c r="P64" s="59"/>
      <c r="Q64" s="59"/>
      <c r="R64" s="33"/>
      <c r="S64" s="33"/>
    </row>
    <row r="65" spans="1:19" ht="17.25" customHeight="1" thickBot="1" x14ac:dyDescent="0.35">
      <c r="A65" s="58"/>
      <c r="B65" s="265" t="s">
        <v>133</v>
      </c>
      <c r="C65" s="266"/>
      <c r="D65" s="266"/>
      <c r="E65" s="266"/>
      <c r="F65" s="266"/>
      <c r="G65" s="267"/>
      <c r="H65" s="106"/>
      <c r="I65" s="110"/>
      <c r="J65" s="154"/>
      <c r="K65" s="154"/>
      <c r="L65" s="106"/>
      <c r="M65" s="106"/>
      <c r="N65" s="59"/>
      <c r="O65" s="59"/>
      <c r="P65" s="59"/>
      <c r="Q65" s="59"/>
      <c r="R65" s="33"/>
      <c r="S65" s="33"/>
    </row>
    <row r="66" spans="1:19" ht="23.25" customHeight="1" thickBot="1" x14ac:dyDescent="0.35">
      <c r="A66" s="58"/>
      <c r="B66" s="265" t="s">
        <v>134</v>
      </c>
      <c r="C66" s="266"/>
      <c r="D66" s="266"/>
      <c r="E66" s="266"/>
      <c r="F66" s="266"/>
      <c r="G66" s="267"/>
      <c r="H66" s="106"/>
      <c r="I66" s="110"/>
      <c r="J66" s="154"/>
      <c r="K66" s="154"/>
      <c r="L66" s="106"/>
      <c r="M66" s="106"/>
      <c r="N66" s="59"/>
      <c r="O66" s="59"/>
      <c r="P66" s="59"/>
      <c r="Q66" s="59"/>
      <c r="R66" s="33"/>
      <c r="S66" s="33"/>
    </row>
    <row r="67" spans="1:19" ht="27" customHeight="1" thickBot="1" x14ac:dyDescent="0.35">
      <c r="A67" s="58"/>
      <c r="B67" s="265" t="s">
        <v>135</v>
      </c>
      <c r="C67" s="266"/>
      <c r="D67" s="266"/>
      <c r="E67" s="266"/>
      <c r="F67" s="266"/>
      <c r="G67" s="267"/>
      <c r="H67" s="106"/>
      <c r="I67" s="110"/>
      <c r="J67" s="154"/>
      <c r="K67" s="154"/>
      <c r="L67" s="106"/>
      <c r="M67" s="106"/>
      <c r="N67" s="59"/>
      <c r="O67" s="59"/>
      <c r="P67" s="59"/>
      <c r="Q67" s="59"/>
      <c r="R67" s="33"/>
      <c r="S67" s="33"/>
    </row>
    <row r="68" spans="1:19" ht="27" customHeight="1" thickBot="1" x14ac:dyDescent="0.35">
      <c r="A68" s="58"/>
      <c r="B68" s="265" t="s">
        <v>136</v>
      </c>
      <c r="C68" s="266"/>
      <c r="D68" s="266"/>
      <c r="E68" s="266"/>
      <c r="F68" s="266"/>
      <c r="G68" s="267"/>
      <c r="H68" s="106"/>
      <c r="I68" s="110"/>
      <c r="J68" s="154"/>
      <c r="K68" s="154"/>
      <c r="L68" s="106"/>
      <c r="M68" s="106"/>
      <c r="N68" s="59"/>
      <c r="O68" s="59"/>
      <c r="P68" s="59"/>
      <c r="Q68" s="59"/>
      <c r="R68" s="33"/>
      <c r="S68" s="33"/>
    </row>
    <row r="69" spans="1:19" ht="15" customHeight="1" thickBot="1" x14ac:dyDescent="0.35">
      <c r="A69" s="58"/>
      <c r="B69" s="268" t="s">
        <v>79</v>
      </c>
      <c r="C69" s="269"/>
      <c r="D69" s="269"/>
      <c r="E69" s="269"/>
      <c r="F69" s="269"/>
      <c r="G69" s="270"/>
      <c r="H69" s="106"/>
      <c r="I69" s="111">
        <f>SUM(I64:I68)</f>
        <v>0</v>
      </c>
      <c r="J69" s="155">
        <f>SUM(J64:J68)</f>
        <v>0</v>
      </c>
      <c r="K69" s="155">
        <f>SUM(K64:K68)</f>
        <v>0</v>
      </c>
      <c r="L69" s="106"/>
      <c r="M69" s="106"/>
      <c r="N69" s="59"/>
      <c r="O69" s="59"/>
      <c r="P69" s="59"/>
      <c r="Q69" s="59"/>
      <c r="R69" s="33"/>
      <c r="S69" s="33"/>
    </row>
    <row r="70" spans="1:19" ht="15.75" customHeight="1" thickBot="1" x14ac:dyDescent="0.35">
      <c r="A70" s="58"/>
      <c r="B70" s="262" t="s">
        <v>137</v>
      </c>
      <c r="C70" s="263"/>
      <c r="D70" s="263"/>
      <c r="E70" s="263"/>
      <c r="F70" s="263"/>
      <c r="G70" s="264"/>
      <c r="H70" s="106"/>
      <c r="I70" s="112"/>
      <c r="J70" s="156"/>
      <c r="K70" s="157"/>
      <c r="L70" s="106"/>
      <c r="M70" s="106"/>
      <c r="N70" s="59"/>
      <c r="O70" s="59"/>
      <c r="P70" s="59"/>
      <c r="Q70" s="59"/>
      <c r="R70" s="33"/>
      <c r="S70" s="33"/>
    </row>
    <row r="71" spans="1:19" ht="33.75" customHeight="1" thickBot="1" x14ac:dyDescent="0.35">
      <c r="A71" s="58"/>
      <c r="B71" s="265" t="s">
        <v>138</v>
      </c>
      <c r="C71" s="266"/>
      <c r="D71" s="266"/>
      <c r="E71" s="266"/>
      <c r="F71" s="266"/>
      <c r="G71" s="267"/>
      <c r="H71" s="106"/>
      <c r="I71" s="110"/>
      <c r="J71" s="154"/>
      <c r="K71" s="154"/>
      <c r="L71" s="106"/>
      <c r="M71" s="106"/>
      <c r="N71" s="59"/>
      <c r="O71" s="59"/>
      <c r="P71" s="59"/>
      <c r="Q71" s="59"/>
      <c r="R71" s="33"/>
      <c r="S71" s="33"/>
    </row>
    <row r="72" spans="1:19" ht="48" customHeight="1" thickBot="1" x14ac:dyDescent="0.35">
      <c r="A72" s="58"/>
      <c r="B72" s="265" t="s">
        <v>139</v>
      </c>
      <c r="C72" s="266"/>
      <c r="D72" s="266"/>
      <c r="E72" s="266"/>
      <c r="F72" s="266"/>
      <c r="G72" s="267"/>
      <c r="H72" s="106"/>
      <c r="I72" s="110"/>
      <c r="J72" s="154"/>
      <c r="K72" s="154"/>
      <c r="L72" s="106"/>
      <c r="M72" s="106"/>
      <c r="N72" s="59"/>
      <c r="O72" s="59"/>
      <c r="P72" s="59"/>
      <c r="Q72" s="59"/>
      <c r="R72" s="33"/>
      <c r="S72" s="33"/>
    </row>
    <row r="73" spans="1:19" ht="19.5" customHeight="1" thickBot="1" x14ac:dyDescent="0.35">
      <c r="A73" s="58"/>
      <c r="B73" s="268" t="s">
        <v>79</v>
      </c>
      <c r="C73" s="269"/>
      <c r="D73" s="269"/>
      <c r="E73" s="269"/>
      <c r="F73" s="269"/>
      <c r="G73" s="270"/>
      <c r="H73" s="106"/>
      <c r="I73" s="111">
        <f>SUM(I71:I72)</f>
        <v>0</v>
      </c>
      <c r="J73" s="155">
        <f>SUM(J71:J72)</f>
        <v>0</v>
      </c>
      <c r="K73" s="155">
        <f>SUM(K71:K72)</f>
        <v>0</v>
      </c>
      <c r="L73" s="106"/>
      <c r="M73" s="106"/>
      <c r="N73" s="59"/>
      <c r="O73" s="59"/>
      <c r="P73" s="59"/>
      <c r="Q73" s="59"/>
      <c r="R73" s="33"/>
      <c r="S73" s="33"/>
    </row>
    <row r="74" spans="1:19" ht="17.25" customHeight="1" thickBot="1" x14ac:dyDescent="0.35">
      <c r="A74" s="58"/>
      <c r="B74" s="262" t="s">
        <v>140</v>
      </c>
      <c r="C74" s="263"/>
      <c r="D74" s="263"/>
      <c r="E74" s="263"/>
      <c r="F74" s="263"/>
      <c r="G74" s="264"/>
      <c r="H74" s="106"/>
      <c r="I74" s="112"/>
      <c r="J74" s="156"/>
      <c r="K74" s="157"/>
      <c r="L74" s="106"/>
      <c r="M74" s="106"/>
      <c r="N74" s="59"/>
      <c r="O74" s="59"/>
      <c r="P74" s="59"/>
      <c r="Q74" s="59"/>
      <c r="R74" s="33"/>
      <c r="S74" s="33"/>
    </row>
    <row r="75" spans="1:19" ht="53.25" customHeight="1" thickBot="1" x14ac:dyDescent="0.35">
      <c r="A75" s="58"/>
      <c r="B75" s="265" t="s">
        <v>141</v>
      </c>
      <c r="C75" s="266"/>
      <c r="D75" s="266"/>
      <c r="E75" s="266"/>
      <c r="F75" s="266"/>
      <c r="G75" s="267"/>
      <c r="H75" s="106"/>
      <c r="I75" s="110"/>
      <c r="J75" s="154"/>
      <c r="K75" s="154"/>
      <c r="L75" s="106"/>
      <c r="M75" s="106"/>
      <c r="N75" s="59"/>
      <c r="O75" s="59"/>
      <c r="P75" s="59"/>
      <c r="Q75" s="59"/>
      <c r="R75" s="33"/>
      <c r="S75" s="33"/>
    </row>
    <row r="76" spans="1:19" ht="16.5" customHeight="1" thickBot="1" x14ac:dyDescent="0.35">
      <c r="A76" s="58"/>
      <c r="B76" s="268" t="s">
        <v>79</v>
      </c>
      <c r="C76" s="269"/>
      <c r="D76" s="269"/>
      <c r="E76" s="269"/>
      <c r="F76" s="269"/>
      <c r="G76" s="270"/>
      <c r="H76" s="106"/>
      <c r="I76" s="111">
        <f>SUM(I75)</f>
        <v>0</v>
      </c>
      <c r="J76" s="155">
        <f>SUM(J75)</f>
        <v>0</v>
      </c>
      <c r="K76" s="155">
        <f>SUM(K75)</f>
        <v>0</v>
      </c>
      <c r="L76" s="106"/>
      <c r="M76" s="106"/>
      <c r="N76" s="59"/>
      <c r="O76" s="59"/>
      <c r="P76" s="59"/>
      <c r="Q76" s="59"/>
      <c r="R76" s="33"/>
      <c r="S76" s="33"/>
    </row>
    <row r="77" spans="1:19" ht="42.75" customHeight="1" thickBot="1" x14ac:dyDescent="0.35">
      <c r="A77" s="58"/>
      <c r="B77" s="357" t="s">
        <v>189</v>
      </c>
      <c r="C77" s="358"/>
      <c r="D77" s="358"/>
      <c r="E77" s="358"/>
      <c r="F77" s="358"/>
      <c r="G77" s="359"/>
      <c r="H77" s="106"/>
      <c r="I77" s="114">
        <f>I62+I69+I73+I76</f>
        <v>0</v>
      </c>
      <c r="J77" s="154">
        <f>J62+J69+J73+J76</f>
        <v>0</v>
      </c>
      <c r="K77" s="154">
        <f>K62+K69+K73+K76</f>
        <v>0</v>
      </c>
      <c r="L77" s="106"/>
      <c r="M77" s="106"/>
      <c r="N77" s="59"/>
      <c r="O77" s="59"/>
      <c r="P77" s="59"/>
      <c r="Q77" s="59"/>
      <c r="R77" s="33"/>
      <c r="S77" s="33"/>
    </row>
    <row r="78" spans="1:19" ht="49.5" customHeight="1" thickBot="1" x14ac:dyDescent="0.35">
      <c r="A78" s="58"/>
      <c r="B78" s="158"/>
      <c r="C78" s="158"/>
      <c r="D78" s="158"/>
      <c r="E78" s="158"/>
      <c r="F78" s="158"/>
      <c r="G78" s="158"/>
      <c r="H78" s="159"/>
      <c r="I78" s="160"/>
      <c r="J78" s="160"/>
      <c r="K78" s="160"/>
      <c r="L78" s="134"/>
      <c r="M78" s="134"/>
      <c r="N78" s="59"/>
      <c r="O78" s="59"/>
      <c r="P78" s="59"/>
      <c r="Q78" s="59"/>
      <c r="R78" s="33"/>
      <c r="S78" s="33"/>
    </row>
    <row r="79" spans="1:19" ht="54.75" customHeight="1" thickBot="1" x14ac:dyDescent="0.4">
      <c r="A79" s="58"/>
      <c r="B79" s="306" t="s">
        <v>158</v>
      </c>
      <c r="C79" s="307"/>
      <c r="D79" s="307"/>
      <c r="E79" s="307"/>
      <c r="F79" s="307"/>
      <c r="G79" s="307"/>
      <c r="H79" s="134"/>
      <c r="I79" s="107">
        <v>2022</v>
      </c>
      <c r="J79" s="107">
        <v>2023</v>
      </c>
      <c r="K79" s="107">
        <v>2024</v>
      </c>
      <c r="L79" s="134"/>
      <c r="M79" s="134"/>
      <c r="N79" s="59"/>
      <c r="O79" s="59"/>
      <c r="P79" s="59"/>
      <c r="Q79" s="59"/>
      <c r="R79" s="33"/>
      <c r="S79" s="33"/>
    </row>
    <row r="80" spans="1:19" ht="35.25" customHeight="1" thickBot="1" x14ac:dyDescent="0.35">
      <c r="A80" s="58"/>
      <c r="B80" s="354" t="s">
        <v>121</v>
      </c>
      <c r="C80" s="355"/>
      <c r="D80" s="355"/>
      <c r="E80" s="355"/>
      <c r="F80" s="355"/>
      <c r="G80" s="356"/>
      <c r="H80" s="134"/>
      <c r="I80" s="108"/>
      <c r="J80" s="108"/>
      <c r="K80" s="109"/>
      <c r="L80" s="134"/>
      <c r="M80" s="134"/>
      <c r="N80" s="59"/>
      <c r="O80" s="59"/>
      <c r="P80" s="59"/>
      <c r="Q80" s="59"/>
      <c r="R80" s="33"/>
      <c r="S80" s="33"/>
    </row>
    <row r="81" spans="1:19" ht="30" customHeight="1" thickBot="1" x14ac:dyDescent="0.35">
      <c r="A81" s="58"/>
      <c r="B81" s="265"/>
      <c r="C81" s="266"/>
      <c r="D81" s="266"/>
      <c r="E81" s="266"/>
      <c r="F81" s="266"/>
      <c r="G81" s="267"/>
      <c r="H81" s="134"/>
      <c r="I81" s="110"/>
      <c r="J81" s="110"/>
      <c r="K81" s="110"/>
      <c r="L81" s="134"/>
      <c r="M81" s="134"/>
      <c r="N81" s="59"/>
      <c r="O81" s="59"/>
      <c r="P81" s="59"/>
      <c r="Q81" s="59"/>
      <c r="R81" s="33"/>
      <c r="S81" s="33"/>
    </row>
    <row r="82" spans="1:19" ht="30" customHeight="1" thickBot="1" x14ac:dyDescent="0.35">
      <c r="A82" s="58"/>
      <c r="B82" s="265"/>
      <c r="C82" s="266"/>
      <c r="D82" s="266"/>
      <c r="E82" s="266"/>
      <c r="F82" s="266"/>
      <c r="G82" s="267"/>
      <c r="H82" s="134"/>
      <c r="I82" s="110"/>
      <c r="J82" s="110"/>
      <c r="K82" s="110"/>
      <c r="L82" s="134"/>
      <c r="M82" s="134"/>
      <c r="N82" s="59"/>
      <c r="O82" s="59"/>
      <c r="P82" s="59"/>
      <c r="Q82" s="59"/>
      <c r="R82" s="33"/>
      <c r="S82" s="33"/>
    </row>
    <row r="83" spans="1:19" ht="30" customHeight="1" thickBot="1" x14ac:dyDescent="0.35">
      <c r="A83" s="58"/>
      <c r="B83" s="265"/>
      <c r="C83" s="266"/>
      <c r="D83" s="266"/>
      <c r="E83" s="266"/>
      <c r="F83" s="266"/>
      <c r="G83" s="267"/>
      <c r="H83" s="134"/>
      <c r="I83" s="110"/>
      <c r="J83" s="110"/>
      <c r="K83" s="110"/>
      <c r="L83" s="134"/>
      <c r="M83" s="134"/>
      <c r="N83" s="59"/>
      <c r="O83" s="59"/>
      <c r="P83" s="59"/>
      <c r="Q83" s="59"/>
      <c r="R83" s="33"/>
      <c r="S83" s="33"/>
    </row>
    <row r="84" spans="1:19" ht="30" customHeight="1" thickBot="1" x14ac:dyDescent="0.35">
      <c r="A84" s="58"/>
      <c r="B84" s="268" t="s">
        <v>79</v>
      </c>
      <c r="C84" s="269"/>
      <c r="D84" s="269"/>
      <c r="E84" s="269"/>
      <c r="F84" s="269"/>
      <c r="G84" s="270"/>
      <c r="H84" s="134"/>
      <c r="I84" s="111">
        <f>SUM(I81:I83)</f>
        <v>0</v>
      </c>
      <c r="J84" s="111">
        <f>SUM(J81:J83)</f>
        <v>0</v>
      </c>
      <c r="K84" s="111">
        <f>SUM(K81:K83)</f>
        <v>0</v>
      </c>
      <c r="L84" s="134"/>
      <c r="M84" s="134"/>
      <c r="N84" s="59"/>
      <c r="O84" s="59"/>
      <c r="P84" s="59"/>
      <c r="Q84" s="59"/>
      <c r="R84" s="33"/>
      <c r="S84" s="33"/>
    </row>
    <row r="85" spans="1:19" ht="30" customHeight="1" thickBot="1" x14ac:dyDescent="0.35">
      <c r="A85" s="58"/>
      <c r="B85" s="262" t="s">
        <v>131</v>
      </c>
      <c r="C85" s="263"/>
      <c r="D85" s="263"/>
      <c r="E85" s="263"/>
      <c r="F85" s="263"/>
      <c r="G85" s="264"/>
      <c r="H85" s="134"/>
      <c r="I85" s="112"/>
      <c r="J85" s="112"/>
      <c r="K85" s="113"/>
      <c r="L85" s="134"/>
      <c r="M85" s="134"/>
      <c r="N85" s="59"/>
      <c r="O85" s="59"/>
      <c r="P85" s="59"/>
      <c r="Q85" s="59"/>
      <c r="R85" s="33"/>
      <c r="S85" s="33"/>
    </row>
    <row r="86" spans="1:19" ht="30" customHeight="1" thickBot="1" x14ac:dyDescent="0.35">
      <c r="A86" s="58"/>
      <c r="B86" s="265"/>
      <c r="C86" s="266"/>
      <c r="D86" s="266"/>
      <c r="E86" s="266"/>
      <c r="F86" s="266"/>
      <c r="G86" s="267"/>
      <c r="H86" s="134"/>
      <c r="I86" s="110"/>
      <c r="J86" s="110"/>
      <c r="K86" s="110"/>
      <c r="L86" s="134"/>
      <c r="M86" s="134"/>
      <c r="N86" s="59"/>
      <c r="O86" s="59"/>
      <c r="P86" s="59"/>
      <c r="Q86" s="59"/>
      <c r="R86" s="33"/>
      <c r="S86" s="33"/>
    </row>
    <row r="87" spans="1:19" ht="30" customHeight="1" thickBot="1" x14ac:dyDescent="0.35">
      <c r="A87" s="58"/>
      <c r="B87" s="265"/>
      <c r="C87" s="266"/>
      <c r="D87" s="266"/>
      <c r="E87" s="266"/>
      <c r="F87" s="266"/>
      <c r="G87" s="267"/>
      <c r="H87" s="134"/>
      <c r="I87" s="110"/>
      <c r="J87" s="110"/>
      <c r="K87" s="110"/>
      <c r="L87" s="134"/>
      <c r="M87" s="134"/>
      <c r="N87" s="59"/>
      <c r="O87" s="59"/>
      <c r="P87" s="59"/>
      <c r="Q87" s="59"/>
      <c r="R87" s="33"/>
      <c r="S87" s="33"/>
    </row>
    <row r="88" spans="1:19" ht="30" customHeight="1" thickBot="1" x14ac:dyDescent="0.35">
      <c r="A88" s="58"/>
      <c r="B88" s="265"/>
      <c r="C88" s="266"/>
      <c r="D88" s="266"/>
      <c r="E88" s="266"/>
      <c r="F88" s="266"/>
      <c r="G88" s="267"/>
      <c r="H88" s="134"/>
      <c r="I88" s="110"/>
      <c r="J88" s="110"/>
      <c r="K88" s="110"/>
      <c r="L88" s="134"/>
      <c r="M88" s="134"/>
      <c r="N88" s="59"/>
      <c r="O88" s="59"/>
      <c r="P88" s="59"/>
      <c r="Q88" s="59"/>
      <c r="R88" s="33"/>
      <c r="S88" s="33"/>
    </row>
    <row r="89" spans="1:19" ht="30" customHeight="1" thickBot="1" x14ac:dyDescent="0.35">
      <c r="A89" s="58"/>
      <c r="B89" s="265"/>
      <c r="C89" s="266"/>
      <c r="D89" s="266"/>
      <c r="E89" s="266"/>
      <c r="F89" s="266"/>
      <c r="G89" s="267"/>
      <c r="H89" s="134"/>
      <c r="I89" s="110"/>
      <c r="J89" s="110"/>
      <c r="K89" s="110"/>
      <c r="L89" s="134"/>
      <c r="M89" s="134"/>
      <c r="N89" s="59"/>
      <c r="O89" s="59"/>
      <c r="P89" s="59"/>
      <c r="Q89" s="59"/>
      <c r="R89" s="33"/>
      <c r="S89" s="33"/>
    </row>
    <row r="90" spans="1:19" ht="30" customHeight="1" thickBot="1" x14ac:dyDescent="0.35">
      <c r="A90" s="58"/>
      <c r="B90" s="265"/>
      <c r="C90" s="266"/>
      <c r="D90" s="266"/>
      <c r="E90" s="266"/>
      <c r="F90" s="266"/>
      <c r="G90" s="267"/>
      <c r="H90" s="134"/>
      <c r="I90" s="110"/>
      <c r="J90" s="110"/>
      <c r="K90" s="110"/>
      <c r="L90" s="134"/>
      <c r="M90" s="134"/>
      <c r="N90" s="59"/>
      <c r="O90" s="59"/>
      <c r="P90" s="59"/>
      <c r="Q90" s="59"/>
      <c r="R90" s="33"/>
      <c r="S90" s="33"/>
    </row>
    <row r="91" spans="1:19" ht="30" customHeight="1" thickBot="1" x14ac:dyDescent="0.35">
      <c r="A91" s="58"/>
      <c r="B91" s="268" t="s">
        <v>79</v>
      </c>
      <c r="C91" s="269"/>
      <c r="D91" s="269"/>
      <c r="E91" s="269"/>
      <c r="F91" s="269"/>
      <c r="G91" s="270"/>
      <c r="H91" s="134"/>
      <c r="I91" s="111">
        <f>SUM(I86:I90)</f>
        <v>0</v>
      </c>
      <c r="J91" s="111">
        <f>SUM(J86:J90)</f>
        <v>0</v>
      </c>
      <c r="K91" s="111">
        <f>SUM(K86:K90)</f>
        <v>0</v>
      </c>
      <c r="L91" s="134"/>
      <c r="M91" s="134"/>
      <c r="N91" s="59"/>
      <c r="O91" s="59"/>
      <c r="P91" s="59"/>
      <c r="Q91" s="59"/>
      <c r="R91" s="33"/>
      <c r="S91" s="33"/>
    </row>
    <row r="92" spans="1:19" ht="30" customHeight="1" thickBot="1" x14ac:dyDescent="0.35">
      <c r="A92" s="58"/>
      <c r="B92" s="262" t="s">
        <v>137</v>
      </c>
      <c r="C92" s="263"/>
      <c r="D92" s="263"/>
      <c r="E92" s="263"/>
      <c r="F92" s="263"/>
      <c r="G92" s="264"/>
      <c r="H92" s="134"/>
      <c r="I92" s="112"/>
      <c r="J92" s="112"/>
      <c r="K92" s="113"/>
      <c r="L92" s="134"/>
      <c r="M92" s="134"/>
      <c r="N92" s="59"/>
      <c r="O92" s="59"/>
      <c r="P92" s="59"/>
      <c r="Q92" s="59"/>
      <c r="R92" s="33"/>
      <c r="S92" s="33"/>
    </row>
    <row r="93" spans="1:19" ht="30" customHeight="1" thickBot="1" x14ac:dyDescent="0.35">
      <c r="A93" s="58"/>
      <c r="B93" s="265"/>
      <c r="C93" s="266"/>
      <c r="D93" s="266"/>
      <c r="E93" s="266"/>
      <c r="F93" s="266"/>
      <c r="G93" s="267"/>
      <c r="H93" s="134"/>
      <c r="I93" s="110"/>
      <c r="J93" s="110"/>
      <c r="K93" s="110"/>
      <c r="L93" s="134"/>
      <c r="M93" s="134"/>
      <c r="N93" s="59"/>
      <c r="O93" s="59"/>
      <c r="P93" s="59"/>
      <c r="Q93" s="59"/>
      <c r="R93" s="33"/>
      <c r="S93" s="33"/>
    </row>
    <row r="94" spans="1:19" ht="30" customHeight="1" thickBot="1" x14ac:dyDescent="0.35">
      <c r="A94" s="58"/>
      <c r="B94" s="265"/>
      <c r="C94" s="266"/>
      <c r="D94" s="266"/>
      <c r="E94" s="266"/>
      <c r="F94" s="266"/>
      <c r="G94" s="267"/>
      <c r="H94" s="134"/>
      <c r="I94" s="110"/>
      <c r="J94" s="110"/>
      <c r="K94" s="110"/>
      <c r="L94" s="134"/>
      <c r="M94" s="134"/>
      <c r="N94" s="59"/>
      <c r="O94" s="59"/>
      <c r="P94" s="59"/>
      <c r="Q94" s="59"/>
      <c r="R94" s="33"/>
      <c r="S94" s="33"/>
    </row>
    <row r="95" spans="1:19" ht="30" customHeight="1" thickBot="1" x14ac:dyDescent="0.35">
      <c r="A95" s="58"/>
      <c r="B95" s="268" t="s">
        <v>79</v>
      </c>
      <c r="C95" s="269"/>
      <c r="D95" s="269"/>
      <c r="E95" s="269"/>
      <c r="F95" s="269"/>
      <c r="G95" s="270"/>
      <c r="H95" s="134"/>
      <c r="I95" s="111">
        <f>SUM(I93:I94)</f>
        <v>0</v>
      </c>
      <c r="J95" s="111">
        <f>SUM(J93:J94)</f>
        <v>0</v>
      </c>
      <c r="K95" s="111">
        <f>SUM(K93:K94)</f>
        <v>0</v>
      </c>
      <c r="L95" s="134"/>
      <c r="M95" s="134"/>
      <c r="N95" s="59"/>
      <c r="O95" s="59"/>
      <c r="P95" s="59"/>
      <c r="Q95" s="59"/>
      <c r="R95" s="33"/>
      <c r="S95" s="33"/>
    </row>
    <row r="96" spans="1:19" ht="30" customHeight="1" thickBot="1" x14ac:dyDescent="0.35">
      <c r="A96" s="58"/>
      <c r="B96" s="262" t="s">
        <v>140</v>
      </c>
      <c r="C96" s="263"/>
      <c r="D96" s="263"/>
      <c r="E96" s="263"/>
      <c r="F96" s="263"/>
      <c r="G96" s="264"/>
      <c r="H96" s="134"/>
      <c r="I96" s="112"/>
      <c r="J96" s="112"/>
      <c r="K96" s="113"/>
      <c r="L96" s="134"/>
      <c r="M96" s="134"/>
      <c r="N96" s="59"/>
      <c r="O96" s="59"/>
      <c r="P96" s="59"/>
      <c r="Q96" s="59"/>
      <c r="R96" s="33"/>
      <c r="S96" s="33"/>
    </row>
    <row r="97" spans="1:19" ht="30" customHeight="1" thickBot="1" x14ac:dyDescent="0.35">
      <c r="A97" s="58"/>
      <c r="B97" s="265"/>
      <c r="C97" s="266"/>
      <c r="D97" s="266"/>
      <c r="E97" s="266"/>
      <c r="F97" s="266"/>
      <c r="G97" s="267"/>
      <c r="H97" s="134"/>
      <c r="I97" s="110"/>
      <c r="J97" s="110"/>
      <c r="K97" s="110"/>
      <c r="L97" s="134"/>
      <c r="M97" s="134"/>
      <c r="N97" s="59"/>
      <c r="O97" s="59"/>
      <c r="P97" s="59"/>
      <c r="Q97" s="59"/>
      <c r="R97" s="33"/>
      <c r="S97" s="33"/>
    </row>
    <row r="98" spans="1:19" ht="30" customHeight="1" thickBot="1" x14ac:dyDescent="0.35">
      <c r="A98" s="58"/>
      <c r="B98" s="268" t="s">
        <v>79</v>
      </c>
      <c r="C98" s="269"/>
      <c r="D98" s="269"/>
      <c r="E98" s="269"/>
      <c r="F98" s="269"/>
      <c r="G98" s="270"/>
      <c r="H98" s="134"/>
      <c r="I98" s="111">
        <f>SUM(I97)</f>
        <v>0</v>
      </c>
      <c r="J98" s="111">
        <f>SUM(J97)</f>
        <v>0</v>
      </c>
      <c r="K98" s="111">
        <f>SUM(K97)</f>
        <v>0</v>
      </c>
      <c r="L98" s="134"/>
      <c r="M98" s="134"/>
      <c r="N98" s="59"/>
      <c r="O98" s="59"/>
      <c r="P98" s="59"/>
      <c r="Q98" s="59"/>
      <c r="R98" s="33"/>
      <c r="S98" s="33"/>
    </row>
    <row r="99" spans="1:19" ht="30" customHeight="1" thickBot="1" x14ac:dyDescent="0.35">
      <c r="A99" s="58"/>
      <c r="B99" s="328" t="s">
        <v>190</v>
      </c>
      <c r="C99" s="329"/>
      <c r="D99" s="329"/>
      <c r="E99" s="329"/>
      <c r="F99" s="329"/>
      <c r="G99" s="330"/>
      <c r="H99" s="134"/>
      <c r="I99" s="114">
        <f>I84+I91+I95+I98</f>
        <v>0</v>
      </c>
      <c r="J99" s="114">
        <f>J84+J91+J95+J98</f>
        <v>0</v>
      </c>
      <c r="K99" s="114">
        <f>K84+K91+K95+K98</f>
        <v>0</v>
      </c>
      <c r="L99" s="134"/>
      <c r="M99" s="134"/>
      <c r="N99" s="59"/>
      <c r="O99" s="59"/>
      <c r="P99" s="59"/>
      <c r="Q99" s="59"/>
      <c r="R99" s="33"/>
      <c r="S99" s="33"/>
    </row>
    <row r="100" spans="1:19" ht="27" customHeight="1" x14ac:dyDescent="0.3">
      <c r="A100" s="58"/>
      <c r="B100" s="106"/>
      <c r="C100" s="106"/>
      <c r="D100" s="106"/>
      <c r="E100" s="106"/>
      <c r="F100" s="106"/>
      <c r="G100" s="106"/>
      <c r="H100" s="106"/>
      <c r="I100" s="106"/>
      <c r="J100" s="106"/>
      <c r="K100" s="106"/>
      <c r="L100" s="106"/>
      <c r="M100" s="106"/>
      <c r="N100" s="59"/>
      <c r="O100" s="59"/>
      <c r="P100" s="59"/>
      <c r="Q100" s="59"/>
      <c r="R100" s="33"/>
      <c r="S100" s="33"/>
    </row>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row r="764" s="33" customFormat="1" x14ac:dyDescent="0.2"/>
    <row r="765" s="33" customFormat="1" x14ac:dyDescent="0.2"/>
    <row r="766" s="33" customFormat="1" x14ac:dyDescent="0.2"/>
    <row r="767" s="33" customFormat="1" x14ac:dyDescent="0.2"/>
    <row r="768" s="33" customFormat="1" x14ac:dyDescent="0.2"/>
    <row r="769" s="33" customFormat="1" x14ac:dyDescent="0.2"/>
    <row r="770" s="33" customFormat="1" x14ac:dyDescent="0.2"/>
    <row r="771" s="33" customFormat="1" x14ac:dyDescent="0.2"/>
    <row r="772" s="33" customFormat="1" x14ac:dyDescent="0.2"/>
    <row r="773" s="33" customFormat="1" x14ac:dyDescent="0.2"/>
    <row r="774" s="33" customFormat="1" x14ac:dyDescent="0.2"/>
    <row r="775" s="33" customFormat="1" x14ac:dyDescent="0.2"/>
    <row r="776" s="33" customFormat="1" x14ac:dyDescent="0.2"/>
    <row r="777" s="33" customFormat="1" x14ac:dyDescent="0.2"/>
    <row r="778" s="33" customFormat="1" x14ac:dyDescent="0.2"/>
    <row r="779" s="33" customFormat="1" x14ac:dyDescent="0.2"/>
    <row r="780" s="33" customFormat="1" x14ac:dyDescent="0.2"/>
    <row r="781" s="33" customFormat="1" x14ac:dyDescent="0.2"/>
    <row r="782" s="33" customFormat="1" x14ac:dyDescent="0.2"/>
    <row r="783" s="33" customFormat="1" x14ac:dyDescent="0.2"/>
    <row r="784" s="33" customFormat="1" x14ac:dyDescent="0.2"/>
    <row r="785" s="33" customFormat="1" x14ac:dyDescent="0.2"/>
    <row r="786" s="33" customFormat="1" x14ac:dyDescent="0.2"/>
    <row r="787" s="33" customFormat="1" x14ac:dyDescent="0.2"/>
    <row r="788" s="33" customFormat="1" x14ac:dyDescent="0.2"/>
    <row r="789" s="33" customFormat="1" x14ac:dyDescent="0.2"/>
    <row r="790" s="33" customFormat="1" x14ac:dyDescent="0.2"/>
    <row r="791" s="33" customFormat="1" x14ac:dyDescent="0.2"/>
    <row r="792" s="33" customFormat="1" x14ac:dyDescent="0.2"/>
    <row r="793" s="33" customFormat="1" x14ac:dyDescent="0.2"/>
    <row r="794" s="33" customFormat="1" x14ac:dyDescent="0.2"/>
    <row r="795" s="33" customFormat="1" x14ac:dyDescent="0.2"/>
    <row r="796" s="33" customFormat="1" x14ac:dyDescent="0.2"/>
    <row r="797" s="33" customFormat="1" x14ac:dyDescent="0.2"/>
    <row r="798" s="33" customFormat="1" x14ac:dyDescent="0.2"/>
    <row r="799" s="33" customFormat="1" x14ac:dyDescent="0.2"/>
    <row r="800" s="33" customFormat="1" x14ac:dyDescent="0.2"/>
    <row r="801" s="33" customFormat="1" x14ac:dyDescent="0.2"/>
    <row r="802" s="33" customFormat="1" x14ac:dyDescent="0.2"/>
    <row r="803" s="33" customFormat="1" x14ac:dyDescent="0.2"/>
    <row r="804" s="33" customFormat="1" x14ac:dyDescent="0.2"/>
    <row r="805" s="33" customFormat="1" x14ac:dyDescent="0.2"/>
    <row r="806" s="33" customFormat="1" x14ac:dyDescent="0.2"/>
    <row r="807" s="33" customFormat="1" x14ac:dyDescent="0.2"/>
    <row r="808" s="33" customFormat="1" x14ac:dyDescent="0.2"/>
    <row r="809" s="33" customFormat="1" x14ac:dyDescent="0.2"/>
    <row r="810" s="33" customFormat="1" x14ac:dyDescent="0.2"/>
    <row r="811" s="33" customFormat="1" x14ac:dyDescent="0.2"/>
    <row r="812" s="33" customFormat="1" x14ac:dyDescent="0.2"/>
    <row r="813" s="33" customFormat="1" x14ac:dyDescent="0.2"/>
    <row r="814" s="33" customFormat="1" x14ac:dyDescent="0.2"/>
    <row r="815" s="33" customFormat="1" x14ac:dyDescent="0.2"/>
    <row r="816" s="33" customFormat="1" x14ac:dyDescent="0.2"/>
    <row r="817" s="33" customFormat="1" x14ac:dyDescent="0.2"/>
    <row r="818" s="33" customFormat="1" x14ac:dyDescent="0.2"/>
    <row r="819" s="33" customFormat="1" x14ac:dyDescent="0.2"/>
    <row r="820" s="33" customFormat="1" x14ac:dyDescent="0.2"/>
    <row r="821" s="33" customFormat="1" x14ac:dyDescent="0.2"/>
    <row r="822" s="33" customFormat="1" x14ac:dyDescent="0.2"/>
    <row r="823" s="33" customFormat="1" x14ac:dyDescent="0.2"/>
    <row r="824" s="33" customFormat="1" x14ac:dyDescent="0.2"/>
    <row r="825" s="33" customFormat="1" x14ac:dyDescent="0.2"/>
    <row r="826" s="33" customFormat="1" x14ac:dyDescent="0.2"/>
    <row r="827" s="33" customFormat="1" x14ac:dyDescent="0.2"/>
    <row r="828" s="33" customFormat="1" x14ac:dyDescent="0.2"/>
    <row r="829" s="33" customFormat="1" x14ac:dyDescent="0.2"/>
    <row r="830" s="33" customFormat="1" x14ac:dyDescent="0.2"/>
    <row r="831" s="33" customFormat="1" x14ac:dyDescent="0.2"/>
    <row r="832" s="33" customFormat="1" x14ac:dyDescent="0.2"/>
    <row r="833" s="33" customFormat="1" x14ac:dyDescent="0.2"/>
    <row r="834" s="33" customFormat="1" x14ac:dyDescent="0.2"/>
    <row r="835" s="33" customFormat="1" x14ac:dyDescent="0.2"/>
    <row r="836" s="33" customFormat="1" x14ac:dyDescent="0.2"/>
    <row r="837" s="33" customFormat="1" x14ac:dyDescent="0.2"/>
    <row r="838" s="33" customFormat="1" x14ac:dyDescent="0.2"/>
    <row r="839" s="33" customFormat="1" x14ac:dyDescent="0.2"/>
    <row r="840" s="33" customFormat="1" x14ac:dyDescent="0.2"/>
    <row r="841" s="33" customFormat="1" x14ac:dyDescent="0.2"/>
    <row r="842" s="33" customFormat="1" x14ac:dyDescent="0.2"/>
    <row r="843" s="33" customFormat="1" x14ac:dyDescent="0.2"/>
    <row r="844" s="33" customFormat="1" x14ac:dyDescent="0.2"/>
    <row r="845" s="33" customFormat="1" x14ac:dyDescent="0.2"/>
    <row r="846" s="33" customFormat="1" x14ac:dyDescent="0.2"/>
    <row r="847" s="33" customFormat="1" x14ac:dyDescent="0.2"/>
    <row r="848" s="33" customFormat="1" x14ac:dyDescent="0.2"/>
    <row r="849" s="33" customFormat="1" x14ac:dyDescent="0.2"/>
    <row r="850" s="33" customFormat="1" x14ac:dyDescent="0.2"/>
    <row r="851" s="33" customFormat="1" x14ac:dyDescent="0.2"/>
    <row r="852" s="33" customFormat="1" x14ac:dyDescent="0.2"/>
    <row r="853" s="33" customFormat="1" x14ac:dyDescent="0.2"/>
    <row r="854" s="33" customFormat="1" x14ac:dyDescent="0.2"/>
    <row r="855" s="33" customFormat="1" x14ac:dyDescent="0.2"/>
    <row r="856" s="33" customFormat="1" x14ac:dyDescent="0.2"/>
    <row r="857" s="33" customFormat="1" x14ac:dyDescent="0.2"/>
    <row r="858" s="33" customFormat="1" x14ac:dyDescent="0.2"/>
    <row r="859" s="33" customFormat="1" x14ac:dyDescent="0.2"/>
    <row r="860" s="33" customFormat="1" x14ac:dyDescent="0.2"/>
    <row r="861" s="33" customFormat="1" x14ac:dyDescent="0.2"/>
    <row r="862" s="33" customFormat="1" x14ac:dyDescent="0.2"/>
    <row r="863" s="33" customFormat="1" x14ac:dyDescent="0.2"/>
    <row r="864" s="33" customFormat="1" x14ac:dyDescent="0.2"/>
    <row r="865" s="33" customFormat="1" x14ac:dyDescent="0.2"/>
    <row r="866" s="33" customFormat="1" x14ac:dyDescent="0.2"/>
    <row r="867" s="33" customFormat="1" x14ac:dyDescent="0.2"/>
    <row r="868" s="33" customFormat="1" x14ac:dyDescent="0.2"/>
    <row r="869" s="33" customFormat="1" x14ac:dyDescent="0.2"/>
    <row r="870" s="33" customFormat="1" x14ac:dyDescent="0.2"/>
    <row r="871" s="33" customFormat="1" x14ac:dyDescent="0.2"/>
    <row r="872" s="33" customFormat="1" x14ac:dyDescent="0.2"/>
    <row r="873" s="33" customFormat="1" x14ac:dyDescent="0.2"/>
    <row r="874" s="33" customFormat="1" x14ac:dyDescent="0.2"/>
    <row r="875" s="33" customFormat="1" x14ac:dyDescent="0.2"/>
    <row r="876" s="33" customFormat="1" x14ac:dyDescent="0.2"/>
    <row r="877" s="33" customFormat="1" x14ac:dyDescent="0.2"/>
    <row r="878" s="33" customFormat="1" x14ac:dyDescent="0.2"/>
    <row r="879" s="33" customFormat="1" x14ac:dyDescent="0.2"/>
    <row r="880" s="33" customFormat="1" x14ac:dyDescent="0.2"/>
    <row r="881" s="33" customFormat="1" x14ac:dyDescent="0.2"/>
    <row r="882" s="33" customFormat="1" x14ac:dyDescent="0.2"/>
    <row r="883" s="33" customFormat="1" x14ac:dyDescent="0.2"/>
    <row r="884" s="33" customFormat="1" x14ac:dyDescent="0.2"/>
    <row r="885" s="33" customFormat="1" x14ac:dyDescent="0.2"/>
    <row r="886" s="33" customFormat="1" x14ac:dyDescent="0.2"/>
    <row r="887" s="33" customFormat="1" x14ac:dyDescent="0.2"/>
    <row r="888" s="33" customFormat="1" x14ac:dyDescent="0.2"/>
    <row r="889" s="33" customFormat="1" x14ac:dyDescent="0.2"/>
    <row r="890" s="33" customFormat="1" x14ac:dyDescent="0.2"/>
    <row r="891" s="33" customFormat="1" x14ac:dyDescent="0.2"/>
    <row r="892" s="33" customFormat="1" x14ac:dyDescent="0.2"/>
    <row r="893" s="33" customFormat="1" x14ac:dyDescent="0.2"/>
    <row r="894" s="33" customFormat="1" x14ac:dyDescent="0.2"/>
    <row r="895" s="33" customFormat="1" x14ac:dyDescent="0.2"/>
    <row r="896" s="33" customFormat="1" x14ac:dyDescent="0.2"/>
    <row r="897" s="33" customFormat="1" x14ac:dyDescent="0.2"/>
    <row r="898" s="33" customFormat="1" x14ac:dyDescent="0.2"/>
    <row r="899" s="33" customFormat="1" x14ac:dyDescent="0.2"/>
    <row r="900" s="33" customFormat="1" x14ac:dyDescent="0.2"/>
    <row r="901" s="33" customFormat="1" x14ac:dyDescent="0.2"/>
    <row r="902" s="33" customFormat="1" x14ac:dyDescent="0.2"/>
    <row r="903" s="33" customFormat="1" x14ac:dyDescent="0.2"/>
    <row r="904" s="33" customFormat="1" x14ac:dyDescent="0.2"/>
    <row r="905" s="33" customFormat="1" x14ac:dyDescent="0.2"/>
    <row r="906" s="33" customFormat="1" x14ac:dyDescent="0.2"/>
    <row r="907" s="33" customFormat="1" x14ac:dyDescent="0.2"/>
    <row r="908" s="33" customFormat="1" x14ac:dyDescent="0.2"/>
    <row r="909" s="33" customFormat="1" x14ac:dyDescent="0.2"/>
    <row r="910" s="33" customFormat="1" x14ac:dyDescent="0.2"/>
    <row r="911" s="33" customFormat="1" x14ac:dyDescent="0.2"/>
    <row r="912" s="33" customFormat="1" x14ac:dyDescent="0.2"/>
    <row r="913" s="33" customFormat="1" x14ac:dyDescent="0.2"/>
    <row r="914" s="33" customFormat="1" x14ac:dyDescent="0.2"/>
    <row r="915" s="33" customFormat="1" x14ac:dyDescent="0.2"/>
    <row r="916" s="33" customFormat="1" x14ac:dyDescent="0.2"/>
    <row r="917" s="33" customFormat="1" x14ac:dyDescent="0.2"/>
    <row r="918" s="33" customFormat="1" x14ac:dyDescent="0.2"/>
    <row r="919" s="33" customFormat="1" x14ac:dyDescent="0.2"/>
    <row r="920" s="33" customFormat="1" x14ac:dyDescent="0.2"/>
    <row r="921" s="33" customFormat="1" x14ac:dyDescent="0.2"/>
    <row r="922" s="33" customFormat="1" x14ac:dyDescent="0.2"/>
    <row r="923" s="33" customFormat="1" x14ac:dyDescent="0.2"/>
    <row r="924" s="33" customFormat="1" x14ac:dyDescent="0.2"/>
    <row r="925" s="33" customFormat="1" x14ac:dyDescent="0.2"/>
    <row r="926" s="33" customFormat="1" x14ac:dyDescent="0.2"/>
    <row r="927" s="33" customFormat="1" x14ac:dyDescent="0.2"/>
    <row r="928" s="33" customFormat="1" x14ac:dyDescent="0.2"/>
    <row r="929" s="33" customFormat="1" x14ac:dyDescent="0.2"/>
    <row r="930" s="33" customFormat="1" x14ac:dyDescent="0.2"/>
    <row r="931" s="33" customFormat="1" x14ac:dyDescent="0.2"/>
    <row r="932" s="33" customFormat="1" x14ac:dyDescent="0.2"/>
    <row r="933" s="33" customFormat="1" x14ac:dyDescent="0.2"/>
    <row r="934" s="33" customFormat="1" x14ac:dyDescent="0.2"/>
    <row r="935" s="33" customFormat="1" x14ac:dyDescent="0.2"/>
    <row r="936" s="33" customFormat="1" x14ac:dyDescent="0.2"/>
    <row r="937" s="33" customFormat="1" x14ac:dyDescent="0.2"/>
    <row r="938" s="33" customFormat="1" x14ac:dyDescent="0.2"/>
    <row r="939" s="33" customFormat="1" x14ac:dyDescent="0.2"/>
    <row r="940" s="33" customFormat="1" x14ac:dyDescent="0.2"/>
    <row r="941" s="33" customFormat="1" x14ac:dyDescent="0.2"/>
    <row r="942" s="33" customFormat="1" x14ac:dyDescent="0.2"/>
    <row r="943" s="33" customFormat="1" x14ac:dyDescent="0.2"/>
    <row r="944" s="33" customFormat="1" x14ac:dyDescent="0.2"/>
    <row r="945" s="33" customFormat="1" x14ac:dyDescent="0.2"/>
    <row r="946" s="33" customFormat="1" x14ac:dyDescent="0.2"/>
    <row r="947" s="33" customFormat="1" x14ac:dyDescent="0.2"/>
    <row r="948" s="33" customFormat="1" x14ac:dyDescent="0.2"/>
    <row r="949" s="33" customFormat="1" x14ac:dyDescent="0.2"/>
    <row r="950" s="33" customFormat="1" x14ac:dyDescent="0.2"/>
    <row r="951" s="33" customFormat="1" x14ac:dyDescent="0.2"/>
    <row r="952" s="33" customFormat="1" x14ac:dyDescent="0.2"/>
    <row r="953" s="33" customFormat="1" x14ac:dyDescent="0.2"/>
    <row r="954" s="33" customFormat="1" x14ac:dyDescent="0.2"/>
    <row r="955" s="33" customFormat="1" x14ac:dyDescent="0.2"/>
    <row r="956" s="33" customFormat="1" x14ac:dyDescent="0.2"/>
    <row r="957" s="33" customFormat="1" x14ac:dyDescent="0.2"/>
    <row r="958" s="33" customFormat="1" x14ac:dyDescent="0.2"/>
    <row r="959" s="33" customFormat="1" x14ac:dyDescent="0.2"/>
    <row r="960" s="33" customFormat="1" x14ac:dyDescent="0.2"/>
    <row r="961" s="33" customFormat="1" x14ac:dyDescent="0.2"/>
    <row r="962" s="33" customFormat="1" x14ac:dyDescent="0.2"/>
    <row r="963" s="33" customFormat="1" x14ac:dyDescent="0.2"/>
    <row r="964" s="33" customFormat="1" x14ac:dyDescent="0.2"/>
    <row r="965" s="33" customFormat="1" x14ac:dyDescent="0.2"/>
    <row r="966" s="33" customFormat="1" x14ac:dyDescent="0.2"/>
    <row r="967" s="33" customFormat="1" x14ac:dyDescent="0.2"/>
    <row r="968" s="33" customFormat="1" x14ac:dyDescent="0.2"/>
    <row r="969" s="33" customFormat="1" x14ac:dyDescent="0.2"/>
    <row r="970" s="33" customFormat="1" x14ac:dyDescent="0.2"/>
    <row r="971" s="33" customFormat="1" x14ac:dyDescent="0.2"/>
    <row r="972" s="33" customFormat="1" x14ac:dyDescent="0.2"/>
    <row r="973" s="33" customFormat="1" x14ac:dyDescent="0.2"/>
    <row r="974" s="33" customFormat="1" x14ac:dyDescent="0.2"/>
    <row r="975" s="33" customFormat="1" x14ac:dyDescent="0.2"/>
    <row r="976" s="33" customFormat="1" x14ac:dyDescent="0.2"/>
    <row r="977" s="33" customFormat="1" x14ac:dyDescent="0.2"/>
    <row r="978" s="33" customFormat="1" x14ac:dyDescent="0.2"/>
    <row r="979" s="33" customFormat="1" x14ac:dyDescent="0.2"/>
    <row r="980" s="33" customFormat="1" x14ac:dyDescent="0.2"/>
    <row r="981" s="33" customFormat="1" x14ac:dyDescent="0.2"/>
    <row r="982" s="33" customFormat="1" x14ac:dyDescent="0.2"/>
    <row r="983" s="33" customFormat="1" x14ac:dyDescent="0.2"/>
    <row r="984" s="33" customFormat="1" x14ac:dyDescent="0.2"/>
    <row r="985" s="33" customFormat="1" x14ac:dyDescent="0.2"/>
    <row r="986" s="33" customFormat="1" x14ac:dyDescent="0.2"/>
    <row r="987" s="33" customFormat="1" x14ac:dyDescent="0.2"/>
    <row r="988" s="33" customFormat="1" x14ac:dyDescent="0.2"/>
    <row r="989" s="33" customFormat="1" x14ac:dyDescent="0.2"/>
    <row r="990" s="33" customFormat="1" x14ac:dyDescent="0.2"/>
    <row r="991" s="33" customFormat="1" x14ac:dyDescent="0.2"/>
    <row r="992" s="33" customFormat="1" x14ac:dyDescent="0.2"/>
    <row r="993" s="33" customFormat="1" x14ac:dyDescent="0.2"/>
    <row r="994" s="33" customFormat="1" x14ac:dyDescent="0.2"/>
    <row r="995" s="33" customFormat="1" x14ac:dyDescent="0.2"/>
    <row r="996" s="33" customFormat="1" x14ac:dyDescent="0.2"/>
    <row r="997" s="33" customFormat="1" x14ac:dyDescent="0.2"/>
    <row r="998" s="33" customFormat="1" x14ac:dyDescent="0.2"/>
    <row r="999" s="33" customFormat="1" x14ac:dyDescent="0.2"/>
    <row r="1000" s="33" customFormat="1" x14ac:dyDescent="0.2"/>
    <row r="1001" s="33" customFormat="1" x14ac:dyDescent="0.2"/>
    <row r="1002" s="33" customFormat="1" x14ac:dyDescent="0.2"/>
    <row r="1003" s="33" customFormat="1" x14ac:dyDescent="0.2"/>
    <row r="1004" s="33" customFormat="1" x14ac:dyDescent="0.2"/>
    <row r="1005" s="33" customFormat="1" x14ac:dyDescent="0.2"/>
    <row r="1006" s="33" customFormat="1" x14ac:dyDescent="0.2"/>
    <row r="1007" s="33" customFormat="1" x14ac:dyDescent="0.2"/>
    <row r="1008" s="33" customFormat="1" x14ac:dyDescent="0.2"/>
    <row r="1009" s="33" customFormat="1" x14ac:dyDescent="0.2"/>
    <row r="1010" s="33" customFormat="1" x14ac:dyDescent="0.2"/>
    <row r="1011" s="33" customFormat="1" x14ac:dyDescent="0.2"/>
    <row r="1012" s="33" customFormat="1" x14ac:dyDescent="0.2"/>
    <row r="1013" s="33" customFormat="1" x14ac:dyDescent="0.2"/>
    <row r="1014" s="33" customFormat="1" x14ac:dyDescent="0.2"/>
    <row r="1015" s="33" customFormat="1" x14ac:dyDescent="0.2"/>
    <row r="1016" s="33" customFormat="1" x14ac:dyDescent="0.2"/>
    <row r="1017" s="33" customFormat="1" x14ac:dyDescent="0.2"/>
    <row r="1018" s="33" customFormat="1" x14ac:dyDescent="0.2"/>
    <row r="1019" s="33" customFormat="1" x14ac:dyDescent="0.2"/>
    <row r="1020" s="33" customFormat="1" x14ac:dyDescent="0.2"/>
    <row r="1021" s="33" customFormat="1" x14ac:dyDescent="0.2"/>
    <row r="1022" s="33" customFormat="1" x14ac:dyDescent="0.2"/>
    <row r="1023" s="33" customFormat="1" x14ac:dyDescent="0.2"/>
    <row r="1024" s="33" customFormat="1" x14ac:dyDescent="0.2"/>
    <row r="1025" s="33" customFormat="1" x14ac:dyDescent="0.2"/>
    <row r="1026" s="33" customFormat="1" x14ac:dyDescent="0.2"/>
    <row r="1027" s="33" customFormat="1" x14ac:dyDescent="0.2"/>
    <row r="1028" s="33" customFormat="1" x14ac:dyDescent="0.2"/>
    <row r="1029" s="33" customFormat="1" x14ac:dyDescent="0.2"/>
    <row r="1030" s="33" customFormat="1" x14ac:dyDescent="0.2"/>
    <row r="1031" s="33" customFormat="1" x14ac:dyDescent="0.2"/>
    <row r="1032" s="33" customFormat="1" x14ac:dyDescent="0.2"/>
    <row r="1033" s="33" customFormat="1" x14ac:dyDescent="0.2"/>
    <row r="1034" s="33" customFormat="1" x14ac:dyDescent="0.2"/>
    <row r="1035" s="33" customFormat="1" x14ac:dyDescent="0.2"/>
    <row r="1036" s="33" customFormat="1" x14ac:dyDescent="0.2"/>
    <row r="1037" s="33" customFormat="1" x14ac:dyDescent="0.2"/>
    <row r="1038" s="33" customFormat="1" x14ac:dyDescent="0.2"/>
    <row r="1039" s="33" customFormat="1" x14ac:dyDescent="0.2"/>
    <row r="1040" s="33" customFormat="1" x14ac:dyDescent="0.2"/>
    <row r="1041" s="33" customFormat="1" x14ac:dyDescent="0.2"/>
    <row r="1042" s="33" customFormat="1" x14ac:dyDescent="0.2"/>
    <row r="1043" s="33" customFormat="1" x14ac:dyDescent="0.2"/>
    <row r="1044" s="33" customFormat="1" x14ac:dyDescent="0.2"/>
    <row r="1045" s="33" customFormat="1" x14ac:dyDescent="0.2"/>
    <row r="1046" s="33" customFormat="1" x14ac:dyDescent="0.2"/>
    <row r="1047" s="33" customFormat="1" x14ac:dyDescent="0.2"/>
    <row r="1048" s="33" customFormat="1" x14ac:dyDescent="0.2"/>
    <row r="1049" s="33" customFormat="1" x14ac:dyDescent="0.2"/>
    <row r="1050" s="33" customFormat="1" x14ac:dyDescent="0.2"/>
    <row r="1051" s="33" customFormat="1" x14ac:dyDescent="0.2"/>
    <row r="1052" s="33" customFormat="1" x14ac:dyDescent="0.2"/>
    <row r="1053" s="33" customFormat="1" x14ac:dyDescent="0.2"/>
    <row r="1054" s="33" customFormat="1" x14ac:dyDescent="0.2"/>
    <row r="1055" s="33" customFormat="1" x14ac:dyDescent="0.2"/>
    <row r="1056" s="33" customFormat="1" x14ac:dyDescent="0.2"/>
    <row r="1057" s="33" customFormat="1" x14ac:dyDescent="0.2"/>
    <row r="1058" s="33" customFormat="1" x14ac:dyDescent="0.2"/>
    <row r="1059" s="33" customFormat="1" x14ac:dyDescent="0.2"/>
    <row r="1060" s="33" customFormat="1" x14ac:dyDescent="0.2"/>
    <row r="1061" s="33" customFormat="1" x14ac:dyDescent="0.2"/>
    <row r="1062" s="33" customFormat="1" x14ac:dyDescent="0.2"/>
    <row r="1063" s="33" customFormat="1" x14ac:dyDescent="0.2"/>
    <row r="1064" s="33" customFormat="1" x14ac:dyDescent="0.2"/>
    <row r="1065" s="33" customFormat="1" x14ac:dyDescent="0.2"/>
    <row r="1066" s="33" customFormat="1" x14ac:dyDescent="0.2"/>
    <row r="1067" s="33" customFormat="1" x14ac:dyDescent="0.2"/>
    <row r="1068" s="33" customFormat="1" x14ac:dyDescent="0.2"/>
    <row r="1069" s="33" customFormat="1" x14ac:dyDescent="0.2"/>
    <row r="1070" s="33" customFormat="1" x14ac:dyDescent="0.2"/>
    <row r="1071" s="33" customFormat="1" x14ac:dyDescent="0.2"/>
    <row r="1072" s="33" customFormat="1" x14ac:dyDescent="0.2"/>
    <row r="1073" s="33" customFormat="1" x14ac:dyDescent="0.2"/>
    <row r="1074" s="33" customFormat="1" x14ac:dyDescent="0.2"/>
    <row r="1075" s="33" customFormat="1" x14ac:dyDescent="0.2"/>
    <row r="1076" s="33" customFormat="1" x14ac:dyDescent="0.2"/>
    <row r="1077" s="33" customFormat="1" x14ac:dyDescent="0.2"/>
    <row r="1078" s="33" customFormat="1" x14ac:dyDescent="0.2"/>
    <row r="1079" s="33" customFormat="1" x14ac:dyDescent="0.2"/>
    <row r="1080" s="33" customFormat="1" x14ac:dyDescent="0.2"/>
    <row r="1081" s="33" customFormat="1" x14ac:dyDescent="0.2"/>
    <row r="1082" s="33" customFormat="1" x14ac:dyDescent="0.2"/>
    <row r="1083" s="33" customFormat="1" x14ac:dyDescent="0.2"/>
    <row r="1084" s="33" customFormat="1" x14ac:dyDescent="0.2"/>
    <row r="1085" s="33" customFormat="1" x14ac:dyDescent="0.2"/>
    <row r="1086" s="33" customFormat="1" x14ac:dyDescent="0.2"/>
    <row r="1087" s="33" customFormat="1" x14ac:dyDescent="0.2"/>
    <row r="1088" s="33" customFormat="1" x14ac:dyDescent="0.2"/>
    <row r="1089" s="33" customFormat="1" x14ac:dyDescent="0.2"/>
    <row r="1090" s="33" customFormat="1" x14ac:dyDescent="0.2"/>
    <row r="1091" s="33" customFormat="1" x14ac:dyDescent="0.2"/>
    <row r="1092" s="33" customFormat="1" x14ac:dyDescent="0.2"/>
    <row r="1093" s="33" customFormat="1" x14ac:dyDescent="0.2"/>
    <row r="1094" s="33" customFormat="1" x14ac:dyDescent="0.2"/>
    <row r="1095" s="33" customFormat="1" x14ac:dyDescent="0.2"/>
    <row r="1096" s="33" customFormat="1" x14ac:dyDescent="0.2"/>
    <row r="1097" s="33" customFormat="1" x14ac:dyDescent="0.2"/>
    <row r="1098" s="33" customFormat="1" x14ac:dyDescent="0.2"/>
    <row r="1099" s="33" customFormat="1" x14ac:dyDescent="0.2"/>
    <row r="1100" s="33" customFormat="1" x14ac:dyDescent="0.2"/>
    <row r="1101" s="33" customFormat="1" x14ac:dyDescent="0.2"/>
    <row r="1102" s="33" customFormat="1" x14ac:dyDescent="0.2"/>
    <row r="1103" s="33" customFormat="1" x14ac:dyDescent="0.2"/>
    <row r="1104" s="33" customFormat="1" x14ac:dyDescent="0.2"/>
    <row r="1105" s="33" customFormat="1" x14ac:dyDescent="0.2"/>
    <row r="1106" s="33" customFormat="1" x14ac:dyDescent="0.2"/>
    <row r="1107" s="33" customFormat="1" x14ac:dyDescent="0.2"/>
    <row r="1108" s="33" customFormat="1" x14ac:dyDescent="0.2"/>
    <row r="1109" s="33" customFormat="1" x14ac:dyDescent="0.2"/>
    <row r="1110" s="33" customFormat="1" x14ac:dyDescent="0.2"/>
    <row r="1111" s="33" customFormat="1" x14ac:dyDescent="0.2"/>
    <row r="1112" s="33" customFormat="1" x14ac:dyDescent="0.2"/>
    <row r="1113" s="33" customFormat="1" x14ac:dyDescent="0.2"/>
    <row r="1114" s="33" customFormat="1" x14ac:dyDescent="0.2"/>
    <row r="1115" s="33" customFormat="1" x14ac:dyDescent="0.2"/>
    <row r="1116" s="33" customFormat="1" x14ac:dyDescent="0.2"/>
    <row r="1118" s="33" customFormat="1" x14ac:dyDescent="0.2"/>
    <row r="1119" s="33" customFormat="1" x14ac:dyDescent="0.2"/>
    <row r="1121" s="33" customFormat="1" x14ac:dyDescent="0.2"/>
    <row r="1122" s="33" customFormat="1" x14ac:dyDescent="0.2"/>
    <row r="1123" s="33" customFormat="1" x14ac:dyDescent="0.2"/>
    <row r="1124" s="33" customFormat="1" x14ac:dyDescent="0.2"/>
    <row r="1125" s="33" customFormat="1" x14ac:dyDescent="0.2"/>
    <row r="1126" s="33" customFormat="1" x14ac:dyDescent="0.2"/>
    <row r="1127" s="33" customFormat="1" x14ac:dyDescent="0.2"/>
    <row r="1128" s="33" customFormat="1" x14ac:dyDescent="0.2"/>
    <row r="1129" s="33" customFormat="1" x14ac:dyDescent="0.2"/>
    <row r="1130" s="33" customFormat="1" x14ac:dyDescent="0.2"/>
    <row r="1131" s="33" customFormat="1" x14ac:dyDescent="0.2"/>
    <row r="1132" s="33" customFormat="1" x14ac:dyDescent="0.2"/>
    <row r="1133" s="33" customFormat="1" x14ac:dyDescent="0.2"/>
    <row r="1134" s="33" customFormat="1" x14ac:dyDescent="0.2"/>
    <row r="1135" s="33" customFormat="1" x14ac:dyDescent="0.2"/>
    <row r="1136" s="33" customFormat="1" x14ac:dyDescent="0.2"/>
    <row r="1137" s="33" customFormat="1" x14ac:dyDescent="0.2"/>
    <row r="1138" s="33" customFormat="1" x14ac:dyDescent="0.2"/>
    <row r="1139" s="33" customFormat="1" x14ac:dyDescent="0.2"/>
    <row r="1140" s="33" customFormat="1" x14ac:dyDescent="0.2"/>
    <row r="1141" s="33" customFormat="1" x14ac:dyDescent="0.2"/>
    <row r="1142" s="33" customFormat="1" x14ac:dyDescent="0.2"/>
    <row r="1143" s="33" customFormat="1" x14ac:dyDescent="0.2"/>
    <row r="1144" s="33" customFormat="1" x14ac:dyDescent="0.2"/>
    <row r="1145" s="33" customFormat="1" x14ac:dyDescent="0.2"/>
    <row r="1146" s="33" customFormat="1" x14ac:dyDescent="0.2"/>
    <row r="1147" s="33" customFormat="1" x14ac:dyDescent="0.2"/>
    <row r="1148" s="33" customFormat="1" x14ac:dyDescent="0.2"/>
    <row r="1149" s="33" customFormat="1" x14ac:dyDescent="0.2"/>
    <row r="1150" s="33" customFormat="1" x14ac:dyDescent="0.2"/>
    <row r="1151" s="33" customFormat="1" x14ac:dyDescent="0.2"/>
    <row r="1152" s="33" customFormat="1" x14ac:dyDescent="0.2"/>
    <row r="1153" s="33" customFormat="1" x14ac:dyDescent="0.2"/>
    <row r="1158" s="33" customFormat="1" x14ac:dyDescent="0.2"/>
    <row r="1159" s="33" customFormat="1" x14ac:dyDescent="0.2"/>
    <row r="1160" s="33" customFormat="1" x14ac:dyDescent="0.2"/>
    <row r="1161" s="33" customFormat="1" x14ac:dyDescent="0.2"/>
    <row r="1162" s="33" customFormat="1" x14ac:dyDescent="0.2"/>
    <row r="1163" s="33" customFormat="1" x14ac:dyDescent="0.2"/>
    <row r="1164" s="33" customFormat="1" x14ac:dyDescent="0.2"/>
    <row r="1165" s="33" customFormat="1" x14ac:dyDescent="0.2"/>
    <row r="1166" s="33" customFormat="1" x14ac:dyDescent="0.2"/>
    <row r="1167" s="33" customFormat="1" x14ac:dyDescent="0.2"/>
    <row r="1168" s="33" customFormat="1" x14ac:dyDescent="0.2"/>
    <row r="1169" s="33" customFormat="1" x14ac:dyDescent="0.2"/>
    <row r="1170" s="33" customFormat="1" x14ac:dyDescent="0.2"/>
    <row r="1171" s="33" customFormat="1" x14ac:dyDescent="0.2"/>
    <row r="1172" s="33" customFormat="1" x14ac:dyDescent="0.2"/>
    <row r="1173" s="33" customFormat="1" x14ac:dyDescent="0.2"/>
    <row r="1174" s="33" customFormat="1" x14ac:dyDescent="0.2"/>
    <row r="1175" s="33" customFormat="1" x14ac:dyDescent="0.2"/>
    <row r="1176" s="33" customFormat="1" x14ac:dyDescent="0.2"/>
    <row r="1177" s="33" customFormat="1" x14ac:dyDescent="0.2"/>
    <row r="1178" s="33" customFormat="1" x14ac:dyDescent="0.2"/>
    <row r="1179" s="33" customFormat="1" x14ac:dyDescent="0.2"/>
    <row r="1180" s="33" customFormat="1" x14ac:dyDescent="0.2"/>
    <row r="1181" s="33" customFormat="1" x14ac:dyDescent="0.2"/>
    <row r="1182" s="33" customFormat="1" x14ac:dyDescent="0.2"/>
    <row r="1183" s="33" customFormat="1" x14ac:dyDescent="0.2"/>
    <row r="1184" s="33" customFormat="1" x14ac:dyDescent="0.2"/>
    <row r="1185" s="33" customFormat="1" x14ac:dyDescent="0.2"/>
    <row r="1186" s="33" customFormat="1" x14ac:dyDescent="0.2"/>
    <row r="1187" s="33" customFormat="1" x14ac:dyDescent="0.2"/>
    <row r="1192" s="33" customFormat="1" x14ac:dyDescent="0.2"/>
    <row r="1193" s="33" customFormat="1" x14ac:dyDescent="0.2"/>
    <row r="1194" s="33" customFormat="1" x14ac:dyDescent="0.2"/>
    <row r="1195" s="33" customFormat="1" x14ac:dyDescent="0.2"/>
    <row r="1196" s="33" customFormat="1" x14ac:dyDescent="0.2"/>
    <row r="1197" s="33" customFormat="1" x14ac:dyDescent="0.2"/>
    <row r="1198" s="33" customFormat="1" x14ac:dyDescent="0.2"/>
    <row r="1199" s="33" customFormat="1" x14ac:dyDescent="0.2"/>
    <row r="1200" s="33" customFormat="1" x14ac:dyDescent="0.2"/>
    <row r="1201" s="33" customFormat="1" x14ac:dyDescent="0.2"/>
    <row r="1202" s="33" customFormat="1" x14ac:dyDescent="0.2"/>
    <row r="1203" s="33" customFormat="1" x14ac:dyDescent="0.2"/>
    <row r="1204" s="33" customFormat="1" x14ac:dyDescent="0.2"/>
    <row r="1205" s="33" customFormat="1" x14ac:dyDescent="0.2"/>
    <row r="1206" s="33" customFormat="1" x14ac:dyDescent="0.2"/>
    <row r="1207" s="33" customFormat="1" x14ac:dyDescent="0.2"/>
    <row r="1208" s="33" customFormat="1" x14ac:dyDescent="0.2"/>
    <row r="1209" s="33" customFormat="1" x14ac:dyDescent="0.2"/>
    <row r="1210" s="33" customFormat="1" x14ac:dyDescent="0.2"/>
    <row r="1211" s="33" customFormat="1" x14ac:dyDescent="0.2"/>
    <row r="1212" s="33" customFormat="1" x14ac:dyDescent="0.2"/>
    <row r="1213" s="33" customFormat="1" x14ac:dyDescent="0.2"/>
    <row r="1214" s="33" customFormat="1" x14ac:dyDescent="0.2"/>
    <row r="1215" s="33" customFormat="1" x14ac:dyDescent="0.2"/>
    <row r="1216" s="33" customFormat="1" x14ac:dyDescent="0.2"/>
    <row r="1217" s="33" customFormat="1" x14ac:dyDescent="0.2"/>
    <row r="1218" s="33" customFormat="1" x14ac:dyDescent="0.2"/>
    <row r="1219" s="33" customFormat="1" x14ac:dyDescent="0.2"/>
    <row r="1220" s="33" customFormat="1" x14ac:dyDescent="0.2"/>
    <row r="1221" s="33" customFormat="1" x14ac:dyDescent="0.2"/>
    <row r="1222" s="33" customFormat="1" x14ac:dyDescent="0.2"/>
    <row r="1223" s="33" customFormat="1" x14ac:dyDescent="0.2"/>
    <row r="1227" s="33" customFormat="1" x14ac:dyDescent="0.2"/>
    <row r="1228" s="33" customFormat="1" x14ac:dyDescent="0.2"/>
    <row r="1229" s="33" customFormat="1" x14ac:dyDescent="0.2"/>
    <row r="1230" s="33" customFormat="1" x14ac:dyDescent="0.2"/>
    <row r="1231" s="33" customFormat="1" x14ac:dyDescent="0.2"/>
    <row r="1232" s="33" customFormat="1" x14ac:dyDescent="0.2"/>
    <row r="1233" s="33" customFormat="1" x14ac:dyDescent="0.2"/>
    <row r="1234" s="33" customFormat="1" x14ac:dyDescent="0.2"/>
    <row r="1235" s="33" customFormat="1" x14ac:dyDescent="0.2"/>
    <row r="1236" s="33" customFormat="1" x14ac:dyDescent="0.2"/>
    <row r="1237" s="33" customFormat="1" x14ac:dyDescent="0.2"/>
    <row r="1238" s="33" customFormat="1" x14ac:dyDescent="0.2"/>
    <row r="1239" s="33" customFormat="1" x14ac:dyDescent="0.2"/>
    <row r="1240" s="33" customFormat="1" x14ac:dyDescent="0.2"/>
    <row r="1241" s="33" customFormat="1" x14ac:dyDescent="0.2"/>
    <row r="1242" s="33" customFormat="1" x14ac:dyDescent="0.2"/>
    <row r="1243" s="33" customFormat="1" x14ac:dyDescent="0.2"/>
    <row r="1244" s="33" customFormat="1" x14ac:dyDescent="0.2"/>
    <row r="1245" s="33" customFormat="1" x14ac:dyDescent="0.2"/>
    <row r="1246" s="33" customFormat="1" x14ac:dyDescent="0.2"/>
    <row r="1247" s="33" customFormat="1" x14ac:dyDescent="0.2"/>
    <row r="1248" s="33" customFormat="1" x14ac:dyDescent="0.2"/>
    <row r="1249" s="33" customFormat="1" x14ac:dyDescent="0.2"/>
    <row r="1250" s="33" customFormat="1" x14ac:dyDescent="0.2"/>
    <row r="1251" s="33" customFormat="1" x14ac:dyDescent="0.2"/>
    <row r="1252" s="33" customFormat="1" x14ac:dyDescent="0.2"/>
    <row r="1253" s="33" customFormat="1" x14ac:dyDescent="0.2"/>
    <row r="1254" s="33" customFormat="1" x14ac:dyDescent="0.2"/>
    <row r="1255" s="33" customFormat="1" x14ac:dyDescent="0.2"/>
    <row r="1256" s="33" customFormat="1" x14ac:dyDescent="0.2"/>
    <row r="1264" s="33" customFormat="1" x14ac:dyDescent="0.2"/>
    <row r="1265" s="33" customFormat="1" x14ac:dyDescent="0.2"/>
    <row r="1266" s="33" customFormat="1" x14ac:dyDescent="0.2"/>
    <row r="1267" s="33" customFormat="1" x14ac:dyDescent="0.2"/>
    <row r="1268" s="33" customFormat="1" x14ac:dyDescent="0.2"/>
    <row r="1269" s="33" customFormat="1" x14ac:dyDescent="0.2"/>
    <row r="1270" s="33" customFormat="1" x14ac:dyDescent="0.2"/>
    <row r="1271" s="33" customFormat="1" x14ac:dyDescent="0.2"/>
    <row r="1272" s="33" customFormat="1" x14ac:dyDescent="0.2"/>
    <row r="1273" s="33" customFormat="1" x14ac:dyDescent="0.2"/>
    <row r="1274" s="33" customFormat="1" x14ac:dyDescent="0.2"/>
    <row r="1275" s="33" customFormat="1" x14ac:dyDescent="0.2"/>
    <row r="1276" s="33" customFormat="1" x14ac:dyDescent="0.2"/>
    <row r="1277" s="33" customFormat="1" x14ac:dyDescent="0.2"/>
    <row r="1278" s="33" customFormat="1" x14ac:dyDescent="0.2"/>
    <row r="1279" s="33" customFormat="1" x14ac:dyDescent="0.2"/>
    <row r="1280" s="33" customFormat="1" x14ac:dyDescent="0.2"/>
    <row r="1281" s="33" customFormat="1" x14ac:dyDescent="0.2"/>
    <row r="1282" s="33" customFormat="1" x14ac:dyDescent="0.2"/>
    <row r="1283" s="33" customFormat="1" x14ac:dyDescent="0.2"/>
    <row r="1284" s="33" customFormat="1" x14ac:dyDescent="0.2"/>
    <row r="1285" s="33" customFormat="1" x14ac:dyDescent="0.2"/>
    <row r="1286" s="33" customFormat="1" x14ac:dyDescent="0.2"/>
    <row r="1287" s="33" customFormat="1" x14ac:dyDescent="0.2"/>
    <row r="1288" s="33" customFormat="1" x14ac:dyDescent="0.2"/>
    <row r="1289" s="33" customFormat="1" x14ac:dyDescent="0.2"/>
    <row r="1290" s="33" customFormat="1" x14ac:dyDescent="0.2"/>
    <row r="1291" s="33" customFormat="1" x14ac:dyDescent="0.2"/>
    <row r="1292" s="33" customFormat="1" x14ac:dyDescent="0.2"/>
    <row r="1293" s="33" customFormat="1" x14ac:dyDescent="0.2"/>
  </sheetData>
  <mergeCells count="105">
    <mergeCell ref="B98:G98"/>
    <mergeCell ref="B99:G99"/>
    <mergeCell ref="B49:F49"/>
    <mergeCell ref="A42:A45"/>
    <mergeCell ref="B45:C45"/>
    <mergeCell ref="A36:Q36"/>
    <mergeCell ref="A37:Q37"/>
    <mergeCell ref="A38:Q38"/>
    <mergeCell ref="D40:F40"/>
    <mergeCell ref="D41:E41"/>
    <mergeCell ref="F41:H41"/>
    <mergeCell ref="B80:G80"/>
    <mergeCell ref="B81:G81"/>
    <mergeCell ref="B82:G82"/>
    <mergeCell ref="B83:G83"/>
    <mergeCell ref="B84:G84"/>
    <mergeCell ref="B94:G94"/>
    <mergeCell ref="B95:G95"/>
    <mergeCell ref="B96:G96"/>
    <mergeCell ref="B97:G97"/>
    <mergeCell ref="B76:G76"/>
    <mergeCell ref="B77:G77"/>
    <mergeCell ref="B68:G68"/>
    <mergeCell ref="B69:G69"/>
    <mergeCell ref="B70:G70"/>
    <mergeCell ref="B71:G71"/>
    <mergeCell ref="B72:G72"/>
    <mergeCell ref="B73:G73"/>
    <mergeCell ref="B79:G79"/>
    <mergeCell ref="B65:G65"/>
    <mergeCell ref="B66:G66"/>
    <mergeCell ref="B67:G67"/>
    <mergeCell ref="B55:G55"/>
    <mergeCell ref="B56:G56"/>
    <mergeCell ref="B57:G57"/>
    <mergeCell ref="B58:G58"/>
    <mergeCell ref="B74:G74"/>
    <mergeCell ref="B75:G75"/>
    <mergeCell ref="B61:G61"/>
    <mergeCell ref="B50:M50"/>
    <mergeCell ref="B51:G51"/>
    <mergeCell ref="B52:G52"/>
    <mergeCell ref="B53:G53"/>
    <mergeCell ref="B54:G54"/>
    <mergeCell ref="B62:G62"/>
    <mergeCell ref="B63:G63"/>
    <mergeCell ref="B64:G64"/>
    <mergeCell ref="D32:E32"/>
    <mergeCell ref="F32:G32"/>
    <mergeCell ref="H32:Q32"/>
    <mergeCell ref="D33:E33"/>
    <mergeCell ref="F33:G33"/>
    <mergeCell ref="H33:Q33"/>
    <mergeCell ref="B48:F48"/>
    <mergeCell ref="B59:G59"/>
    <mergeCell ref="B60:G60"/>
    <mergeCell ref="I41:K41"/>
    <mergeCell ref="L41:N41"/>
    <mergeCell ref="O41:Q41"/>
    <mergeCell ref="B42:E42"/>
    <mergeCell ref="B43:E43"/>
    <mergeCell ref="B44:E44"/>
    <mergeCell ref="D34:E34"/>
    <mergeCell ref="F34:G34"/>
    <mergeCell ref="H34:Q34"/>
    <mergeCell ref="D35:E35"/>
    <mergeCell ref="F35:G35"/>
    <mergeCell ref="H35:Q35"/>
    <mergeCell ref="I17:N17"/>
    <mergeCell ref="I18:N18"/>
    <mergeCell ref="I19:P19"/>
    <mergeCell ref="D25:Q25"/>
    <mergeCell ref="F24:G24"/>
    <mergeCell ref="F22:G22"/>
    <mergeCell ref="D31:E31"/>
    <mergeCell ref="F31:G31"/>
    <mergeCell ref="D26:Q26"/>
    <mergeCell ref="D27:Q27"/>
    <mergeCell ref="D28:Q28"/>
    <mergeCell ref="D30:E30"/>
    <mergeCell ref="F30:G30"/>
    <mergeCell ref="H30:Q30"/>
    <mergeCell ref="C3:D3"/>
    <mergeCell ref="C11:Q11"/>
    <mergeCell ref="C12:Q12"/>
    <mergeCell ref="C13:Q13"/>
    <mergeCell ref="C14:Q14"/>
    <mergeCell ref="C15:K15"/>
    <mergeCell ref="F16:O16"/>
    <mergeCell ref="B4:C4"/>
    <mergeCell ref="A6:Q6"/>
    <mergeCell ref="I8:Q8"/>
    <mergeCell ref="A9:B9"/>
    <mergeCell ref="D9:Q9"/>
    <mergeCell ref="A10:B10"/>
    <mergeCell ref="D10:Q10"/>
    <mergeCell ref="B85:G85"/>
    <mergeCell ref="B86:G86"/>
    <mergeCell ref="B87:G87"/>
    <mergeCell ref="B88:G88"/>
    <mergeCell ref="B89:G89"/>
    <mergeCell ref="B90:G90"/>
    <mergeCell ref="B91:G91"/>
    <mergeCell ref="B92:G92"/>
    <mergeCell ref="B93:G93"/>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YTÜ 2022-2024 PROJE YAT.TEKLİFL</vt:lpstr>
      <vt:lpstr>2-YTÜ 2022-2024  HARCA YAT.TEKL</vt:lpstr>
      <vt:lpstr>3-2022 YATIRIM TEK. TABL.</vt:lpstr>
      <vt:lpstr>Sayfa6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Serpil BÜYÜKKARA</dc:creator>
  <cp:lastModifiedBy>Supervisor</cp:lastModifiedBy>
  <cp:lastPrinted>2021-06-21T21:21:06Z</cp:lastPrinted>
  <dcterms:created xsi:type="dcterms:W3CDTF">2019-05-20T08:15:03Z</dcterms:created>
  <dcterms:modified xsi:type="dcterms:W3CDTF">2021-06-27T18:16:27Z</dcterms:modified>
</cp:coreProperties>
</file>